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c123114\Desktop\メモ\岡本池邉（0413）\"/>
    </mc:Choice>
  </mc:AlternateContent>
  <bookViews>
    <workbookView xWindow="-120" yWindow="-120" windowWidth="29040" windowHeight="15720" tabRatio="804"/>
  </bookViews>
  <sheets>
    <sheet name="入力シート" sheetId="28" r:id="rId1"/>
    <sheet name="目次" sheetId="30" r:id="rId2"/>
    <sheet name="B01契約書" sheetId="3" r:id="rId3"/>
    <sheet name="B02解体工事（担当課確認用）" sheetId="4" r:id="rId4"/>
    <sheet name="B03解体工事（契約書添付用）" sheetId="5" r:id="rId5"/>
    <sheet name="B04実務経験証明書（工事用）" sheetId="41" r:id="rId6"/>
    <sheet name="B05兼任届" sheetId="7" r:id="rId7"/>
    <sheet name="B06免税事業者届出書" sheetId="8" r:id="rId8"/>
    <sheet name="B07契約保証金納付報告書" sheetId="9" r:id="rId9"/>
    <sheet name="B08契約保証金還付口座変更届" sheetId="10" r:id="rId10"/>
    <sheet name="B09保証書に係る受領書" sheetId="11" r:id="rId11"/>
    <sheet name="B10労働環境報告書" sheetId="12" r:id="rId12"/>
    <sheet name="B11改善報告書" sheetId="13" r:id="rId13"/>
    <sheet name="B12中間前金払・部分払選択届" sheetId="40" r:id="rId14"/>
    <sheet name="B13債権譲渡承諾依頼書" sheetId="32" r:id="rId15"/>
    <sheet name="B14工事履行報告書" sheetId="34" r:id="rId16"/>
    <sheet name="B15債権譲渡通知書" sheetId="36" r:id="rId17"/>
    <sheet name="B16債権譲渡契約証書（参考）" sheetId="37" r:id="rId18"/>
    <sheet name="B17融資実行報告書" sheetId="38" r:id="rId19"/>
    <sheet name="B18工事請負請書" sheetId="27" r:id="rId20"/>
    <sheet name="B19通知書" sheetId="39" r:id="rId21"/>
  </sheets>
  <definedNames>
    <definedName name="_xlnm.Print_Area" localSheetId="2">B01契約書!$A$1:$L$33</definedName>
    <definedName name="_xlnm.Print_Area" localSheetId="3">'B02解体工事（担当課確認用）'!$A$1:$Q$68</definedName>
    <definedName name="_xlnm.Print_Area" localSheetId="4">'B03解体工事（契約書添付用）'!$A$1:$Q$48</definedName>
    <definedName name="_xlnm.Print_Area" localSheetId="5">'B04実務経験証明書（工事用）'!$A$1:$T$32</definedName>
    <definedName name="_xlnm.Print_Area" localSheetId="6">B05兼任届!$A$1:$O$33</definedName>
    <definedName name="_xlnm.Print_Area" localSheetId="7">B06免税事業者届出書!$A$1:$H$22</definedName>
    <definedName name="_xlnm.Print_Area" localSheetId="8">B07契約保証金納付報告書!$A$1:$N$27</definedName>
    <definedName name="_xlnm.Print_Area" localSheetId="9">B08契約保証金還付口座変更届!$A$1:$O$28</definedName>
    <definedName name="_xlnm.Print_Area" localSheetId="10">B09保証書に係る受領書!$A$1:$K$23</definedName>
    <definedName name="_xlnm.Print_Area" localSheetId="11">B10労働環境報告書!$A$1:$N$60</definedName>
    <definedName name="_xlnm.Print_Area" localSheetId="12">B11改善報告書!$A$1:$O$24</definedName>
    <definedName name="_xlnm.Print_Area" localSheetId="13">B12中間前金払・部分払選択届!$A$1:$P$26</definedName>
    <definedName name="_xlnm.Print_Area" localSheetId="14">B13債権譲渡承諾依頼書!$A$1:$Q$78</definedName>
    <definedName name="_xlnm.Print_Area" localSheetId="15">B14工事履行報告書!$A$1:$M$46</definedName>
    <definedName name="_xlnm.Print_Area" localSheetId="16">B15債権譲渡通知書!$A$1:$W$35</definedName>
    <definedName name="_xlnm.Print_Area" localSheetId="17">'B16債権譲渡契約証書（参考）'!$A$1:$AA$142</definedName>
    <definedName name="_xlnm.Print_Area" localSheetId="18">B17融資実行報告書!$A$1:$V$36</definedName>
    <definedName name="_xlnm.Print_Area" localSheetId="19">B18工事請負請書!$A$1:$L$48</definedName>
    <definedName name="_xlnm.Print_Area" localSheetId="20">B19通知書!$A$1:$N$78</definedName>
    <definedName name="_xlnm.Print_Area" localSheetId="0">入力シート!$A$1:$K$31</definedName>
    <definedName name="Z_1A32DCAA_758B_493F_8647_202013861FA3_.wvu.PrintArea" localSheetId="2" hidden="1">B01契約書!$A$1:$L$33</definedName>
    <definedName name="Z_1A32DCAA_758B_493F_8647_202013861FA3_.wvu.PrintArea" localSheetId="3" hidden="1">'B02解体工事（担当課確認用）'!$A$1:$Q$68</definedName>
    <definedName name="Z_1A32DCAA_758B_493F_8647_202013861FA3_.wvu.PrintArea" localSheetId="4" hidden="1">'B03解体工事（契約書添付用）'!$A$1:$Q$48</definedName>
    <definedName name="Z_1A32DCAA_758B_493F_8647_202013861FA3_.wvu.PrintArea" localSheetId="5" hidden="1">'B04実務経験証明書（工事用）'!$A$1:$X$39</definedName>
    <definedName name="Z_1A32DCAA_758B_493F_8647_202013861FA3_.wvu.PrintArea" localSheetId="6" hidden="1">B05兼任届!$A$1:$O$33</definedName>
    <definedName name="Z_1A32DCAA_758B_493F_8647_202013861FA3_.wvu.PrintArea" localSheetId="7" hidden="1">B06免税事業者届出書!$A$1:$H$22</definedName>
    <definedName name="Z_1A32DCAA_758B_493F_8647_202013861FA3_.wvu.PrintArea" localSheetId="8" hidden="1">B07契約保証金納付報告書!$A$1:$N$27</definedName>
    <definedName name="Z_1A32DCAA_758B_493F_8647_202013861FA3_.wvu.PrintArea" localSheetId="9" hidden="1">B08契約保証金還付口座変更届!$A$1:$O$28</definedName>
    <definedName name="Z_1A32DCAA_758B_493F_8647_202013861FA3_.wvu.PrintArea" localSheetId="10" hidden="1">B09保証書に係る受領書!$A$1:$K$23</definedName>
    <definedName name="Z_1A32DCAA_758B_493F_8647_202013861FA3_.wvu.PrintArea" localSheetId="12" hidden="1">B11改善報告書!$A$1:$O$24</definedName>
    <definedName name="Z_1A32DCAA_758B_493F_8647_202013861FA3_.wvu.PrintArea" localSheetId="13" hidden="1">B12中間前金払・部分払選択届!$A$1:$P$24</definedName>
    <definedName name="Z_1A32DCAA_758B_493F_8647_202013861FA3_.wvu.PrintArea" localSheetId="14" hidden="1">B13債権譲渡承諾依頼書!$A$2:$AB$10</definedName>
    <definedName name="Z_1A32DCAA_758B_493F_8647_202013861FA3_.wvu.PrintArea" localSheetId="15" hidden="1">B14工事履行報告書!$A$2:$X$6</definedName>
    <definedName name="Z_1A32DCAA_758B_493F_8647_202013861FA3_.wvu.PrintArea" localSheetId="16" hidden="1">B15債権譲渡通知書!$A$3:$AH$11</definedName>
    <definedName name="Z_1A32DCAA_758B_493F_8647_202013861FA3_.wvu.PrintArea" localSheetId="17" hidden="1">'B16債権譲渡契約証書（参考）'!$A$2:$AL$5</definedName>
    <definedName name="Z_1A32DCAA_758B_493F_8647_202013861FA3_.wvu.PrintArea" localSheetId="18" hidden="1">B17融資実行報告書!$A$3:$AG$12</definedName>
    <definedName name="Z_1A32DCAA_758B_493F_8647_202013861FA3_.wvu.PrintArea" localSheetId="19" hidden="1">B18工事請負請書!$A$1:$L$44</definedName>
    <definedName name="Z_1A32DCAA_758B_493F_8647_202013861FA3_.wvu.PrintArea" localSheetId="20" hidden="1">B19通知書!$A$1:$N$78</definedName>
  </definedNames>
  <calcPr calcId="162913"/>
  <customWorkbookViews>
    <customWorkbookView name="201810 - 個人用ビュー" guid="{1A32DCAA-758B-493F-8647-202013861FA3}" mergeInterval="0" personalView="1" maximized="1" xWindow="-8" yWindow="-8" windowWidth="1936" windowHeight="1056" tabRatio="804" activeSheetId="1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7" l="1"/>
  <c r="A39" i="27"/>
  <c r="A2" i="39" l="1"/>
  <c r="A5" i="38"/>
  <c r="A5" i="36"/>
  <c r="A3" i="34"/>
  <c r="A3" i="32"/>
  <c r="A2" i="40"/>
  <c r="A14" i="13"/>
  <c r="A5" i="13"/>
  <c r="K5" i="12"/>
  <c r="G5" i="11"/>
  <c r="C10" i="10"/>
  <c r="M4" i="10"/>
  <c r="A4" i="9"/>
  <c r="A6" i="8"/>
  <c r="A3" i="7"/>
  <c r="A4" i="41"/>
  <c r="E7" i="3"/>
  <c r="H77" i="39" l="1"/>
  <c r="H21" i="10"/>
  <c r="E26" i="9"/>
  <c r="D36" i="32"/>
  <c r="C31" i="41"/>
  <c r="I32" i="41"/>
  <c r="C32" i="41"/>
  <c r="I31" i="41"/>
  <c r="C11" i="41"/>
  <c r="M7" i="41"/>
  <c r="M6" i="41"/>
  <c r="M5" i="41"/>
  <c r="R14" i="41"/>
  <c r="L14" i="41"/>
  <c r="Q9" i="41"/>
  <c r="J33" i="5" l="1"/>
  <c r="J28" i="5"/>
  <c r="A14" i="36" l="1"/>
  <c r="D8" i="34"/>
  <c r="E13" i="32"/>
  <c r="E3" i="27" l="1"/>
  <c r="J48" i="27" l="1"/>
  <c r="J47" i="27"/>
  <c r="E48" i="27"/>
  <c r="E47" i="27"/>
  <c r="T20" i="37" l="1"/>
  <c r="J20" i="37"/>
  <c r="M20" i="40" l="1"/>
  <c r="F18" i="40"/>
  <c r="F20" i="40"/>
  <c r="H19" i="40"/>
  <c r="F17" i="40"/>
  <c r="F16" i="40"/>
  <c r="O24" i="40"/>
  <c r="O23" i="40"/>
  <c r="H24" i="40"/>
  <c r="H23" i="40"/>
  <c r="M6" i="40"/>
  <c r="M5" i="40"/>
  <c r="M4" i="40"/>
  <c r="A3" i="40"/>
  <c r="K7" i="4" l="1"/>
  <c r="H15" i="39" l="1"/>
  <c r="L5" i="39"/>
  <c r="H24" i="38"/>
  <c r="J17" i="37"/>
  <c r="A6" i="36"/>
  <c r="I5" i="34"/>
  <c r="I6" i="34"/>
  <c r="D9" i="34"/>
  <c r="A14" i="32"/>
  <c r="M10" i="13"/>
  <c r="A7" i="13"/>
  <c r="A6" i="12"/>
  <c r="K8" i="12"/>
  <c r="D45" i="12"/>
  <c r="H7" i="11"/>
  <c r="L8" i="9"/>
  <c r="I15" i="9"/>
  <c r="G8" i="8"/>
  <c r="C30" i="7"/>
  <c r="A4" i="7"/>
  <c r="J6" i="7"/>
  <c r="I13" i="7"/>
  <c r="B11" i="7"/>
  <c r="K6" i="4"/>
  <c r="A3" i="4"/>
  <c r="E5" i="3"/>
  <c r="D67" i="4"/>
  <c r="C27" i="28"/>
  <c r="F12" i="3"/>
  <c r="G28" i="3"/>
  <c r="N78" i="39"/>
  <c r="N77" i="39"/>
  <c r="H78" i="39"/>
  <c r="L6" i="39"/>
  <c r="L4" i="39"/>
  <c r="A3" i="39"/>
  <c r="J27" i="38" l="1"/>
  <c r="J31" i="38" s="1"/>
  <c r="I26" i="38"/>
  <c r="I25" i="38"/>
  <c r="H23" i="38"/>
  <c r="A6" i="38"/>
  <c r="P135" i="37"/>
  <c r="P131" i="37"/>
  <c r="K21" i="37" l="1"/>
  <c r="K23" i="37" s="1"/>
  <c r="J19" i="37"/>
  <c r="J18" i="37"/>
  <c r="M27" i="36" l="1"/>
  <c r="M31" i="36" s="1"/>
  <c r="M22" i="36"/>
  <c r="M20" i="36"/>
  <c r="M25" i="36"/>
  <c r="M24" i="36"/>
  <c r="J9" i="34" l="1"/>
  <c r="A4" i="34"/>
  <c r="G28" i="32"/>
  <c r="G32" i="32" s="1"/>
  <c r="G27" i="32"/>
  <c r="G26" i="32"/>
  <c r="G25" i="32"/>
  <c r="G24" i="32"/>
  <c r="A4" i="32"/>
  <c r="D37" i="32"/>
  <c r="I44" i="27"/>
  <c r="I43" i="27"/>
  <c r="I42" i="27"/>
  <c r="E7" i="27"/>
  <c r="H6" i="27"/>
  <c r="E6" i="27"/>
  <c r="E5" i="27"/>
  <c r="O24" i="13"/>
  <c r="O23" i="13"/>
  <c r="H24" i="13"/>
  <c r="H23" i="13"/>
  <c r="I13" i="13"/>
  <c r="M11" i="13"/>
  <c r="M9" i="13"/>
  <c r="K46" i="12"/>
  <c r="K45" i="12"/>
  <c r="D46" i="12"/>
  <c r="K10" i="12"/>
  <c r="K9" i="12"/>
  <c r="I7" i="12"/>
  <c r="J23" i="11"/>
  <c r="J22" i="11"/>
  <c r="D23" i="11"/>
  <c r="D22" i="11"/>
  <c r="E19" i="11"/>
  <c r="D17" i="11"/>
  <c r="H9" i="11"/>
  <c r="H8" i="11"/>
  <c r="A6" i="11"/>
  <c r="N28" i="10"/>
  <c r="N27" i="10"/>
  <c r="F28" i="10"/>
  <c r="F27" i="10"/>
  <c r="M8" i="10"/>
  <c r="M7" i="10"/>
  <c r="M6" i="10"/>
  <c r="A5" i="10"/>
  <c r="M27" i="9"/>
  <c r="M26" i="9"/>
  <c r="E27" i="9"/>
  <c r="G14" i="7"/>
  <c r="I16" i="9"/>
  <c r="H14" i="9"/>
  <c r="L7" i="9"/>
  <c r="A5" i="9"/>
  <c r="L6" i="9"/>
  <c r="H22" i="8"/>
  <c r="H21" i="8"/>
  <c r="C22" i="8"/>
  <c r="C21" i="8"/>
  <c r="G10" i="8"/>
  <c r="G9" i="8"/>
  <c r="A7" i="8"/>
  <c r="J31" i="7"/>
  <c r="J30" i="7"/>
  <c r="C31" i="7"/>
  <c r="B13" i="7"/>
  <c r="B12" i="7"/>
  <c r="J7" i="7"/>
  <c r="J5" i="7"/>
  <c r="J11" i="5" l="1"/>
  <c r="J10" i="5"/>
  <c r="J9" i="5"/>
  <c r="J8" i="5"/>
  <c r="J7" i="5"/>
  <c r="J6" i="5"/>
  <c r="H11" i="5"/>
  <c r="H7" i="5"/>
  <c r="H8" i="5"/>
  <c r="H9" i="5"/>
  <c r="H10" i="5"/>
  <c r="H6" i="5"/>
  <c r="D26" i="5"/>
  <c r="D18" i="5"/>
  <c r="D11" i="5"/>
  <c r="A19" i="5"/>
  <c r="A12" i="5"/>
  <c r="A5" i="5"/>
  <c r="N68" i="4"/>
  <c r="N67" i="4"/>
  <c r="D68" i="4"/>
  <c r="K5" i="4"/>
  <c r="K4" i="4"/>
  <c r="I33" i="3" l="1"/>
  <c r="I32" i="3"/>
  <c r="I31" i="3"/>
  <c r="G27" i="3"/>
  <c r="L20" i="28"/>
  <c r="A71" i="32" s="1"/>
  <c r="H11" i="3"/>
  <c r="E11" i="3"/>
  <c r="B26" i="3"/>
  <c r="G29" i="3" l="1"/>
  <c r="E9" i="3"/>
  <c r="C28" i="28" l="1"/>
  <c r="J29" i="28"/>
  <c r="H12" i="3" l="1"/>
  <c r="J10" i="3" l="1"/>
  <c r="J8" i="27"/>
  <c r="J39" i="5"/>
  <c r="J40" i="5"/>
  <c r="J41" i="5"/>
  <c r="J42" i="5"/>
  <c r="J43" i="5"/>
  <c r="J44" i="5"/>
  <c r="J45" i="5"/>
  <c r="J46" i="5"/>
  <c r="J47" i="5"/>
  <c r="J48" i="5"/>
  <c r="F39" i="5"/>
  <c r="F40" i="5"/>
  <c r="F41" i="5"/>
  <c r="F42" i="5"/>
  <c r="F43" i="5"/>
  <c r="F44" i="5"/>
  <c r="F45" i="5"/>
  <c r="F46" i="5"/>
  <c r="F47" i="5"/>
  <c r="F48" i="5"/>
  <c r="A39" i="5"/>
  <c r="A40" i="5"/>
  <c r="A41" i="5"/>
  <c r="A42" i="5"/>
  <c r="A43" i="5"/>
  <c r="A44" i="5"/>
  <c r="A45" i="5"/>
  <c r="A46" i="5"/>
  <c r="A47" i="5"/>
  <c r="A48" i="5"/>
  <c r="J38" i="5"/>
  <c r="F38" i="5"/>
  <c r="A38" i="5"/>
  <c r="P23" i="5"/>
  <c r="P21" i="5"/>
  <c r="N26" i="5"/>
  <c r="N25" i="5"/>
  <c r="N24" i="5"/>
  <c r="N22" i="5"/>
  <c r="N20" i="5"/>
  <c r="L22" i="5"/>
  <c r="L24" i="5"/>
  <c r="L25" i="5"/>
  <c r="L26" i="5"/>
  <c r="L20" i="5"/>
  <c r="N18" i="5"/>
  <c r="N17" i="5"/>
  <c r="N16" i="5"/>
  <c r="N15" i="5"/>
  <c r="N14" i="5"/>
  <c r="N13" i="5"/>
  <c r="L18" i="5"/>
  <c r="L17" i="5"/>
  <c r="L16" i="5"/>
  <c r="L15" i="5"/>
  <c r="L14" i="5"/>
  <c r="L13" i="5"/>
  <c r="N11" i="5"/>
  <c r="N10" i="5"/>
  <c r="N9" i="5"/>
  <c r="N8" i="5"/>
  <c r="N7" i="5"/>
  <c r="N6" i="5"/>
  <c r="L11" i="5"/>
  <c r="L10" i="5"/>
  <c r="L9" i="5"/>
  <c r="L8" i="5"/>
  <c r="L7" i="5"/>
  <c r="L6" i="5"/>
  <c r="J26" i="5"/>
  <c r="J25" i="5"/>
  <c r="J24" i="5"/>
  <c r="J22" i="5"/>
  <c r="J20" i="5"/>
  <c r="J18" i="5"/>
  <c r="J17" i="5"/>
  <c r="J16" i="5"/>
  <c r="J15" i="5"/>
  <c r="J14" i="5"/>
  <c r="J13" i="5"/>
  <c r="H22" i="5"/>
  <c r="H20" i="5"/>
  <c r="H26" i="5"/>
  <c r="H25" i="5"/>
  <c r="H24" i="5"/>
  <c r="H14" i="5"/>
  <c r="H15" i="5"/>
  <c r="H16" i="5"/>
  <c r="H17" i="5"/>
  <c r="H18" i="5"/>
  <c r="H13" i="5"/>
</calcChain>
</file>

<file path=xl/sharedStrings.xml><?xml version="1.0" encoding="utf-8"?>
<sst xmlns="http://schemas.openxmlformats.org/spreadsheetml/2006/main" count="1666" uniqueCount="850">
  <si>
    <t>基本情報入力シート</t>
    <rPh sb="0" eb="4">
      <t>キホンジョウホウ</t>
    </rPh>
    <rPh sb="4" eb="6">
      <t>ニュウリョク</t>
    </rPh>
    <phoneticPr fontId="4"/>
  </si>
  <si>
    <t>・入力欄（着色部）の項目に入力すると各様式に反映されます（誤りのないようにご注意下さい）</t>
    <rPh sb="18" eb="19">
      <t>カク</t>
    </rPh>
    <phoneticPr fontId="3"/>
  </si>
  <si>
    <t>入力欄</t>
    <rPh sb="0" eb="2">
      <t>ニュウリョク</t>
    </rPh>
    <rPh sb="2" eb="3">
      <t>ラン</t>
    </rPh>
    <phoneticPr fontId="4"/>
  </si>
  <si>
    <t>備考欄</t>
    <rPh sb="0" eb="2">
      <t>ビコウ</t>
    </rPh>
    <rPh sb="2" eb="3">
      <t>ラン</t>
    </rPh>
    <phoneticPr fontId="4"/>
  </si>
  <si>
    <t>現場代理人</t>
    <rPh sb="0" eb="2">
      <t>ゲンバ</t>
    </rPh>
    <rPh sb="2" eb="5">
      <t>ダイリニン</t>
    </rPh>
    <phoneticPr fontId="4"/>
  </si>
  <si>
    <t>氏名</t>
    <rPh sb="0" eb="2">
      <t>シメイ</t>
    </rPh>
    <phoneticPr fontId="4"/>
  </si>
  <si>
    <t>解体工事に要する費用等確認書</t>
    <rPh sb="0" eb="2">
      <t>カイタイ</t>
    </rPh>
    <rPh sb="2" eb="4">
      <t>コウジ</t>
    </rPh>
    <rPh sb="5" eb="6">
      <t>ヨウ</t>
    </rPh>
    <rPh sb="8" eb="10">
      <t>ヒヨウ</t>
    </rPh>
    <rPh sb="10" eb="11">
      <t>トウ</t>
    </rPh>
    <rPh sb="11" eb="14">
      <t>カクニンショ</t>
    </rPh>
    <phoneticPr fontId="3"/>
  </si>
  <si>
    <t>所在地</t>
    <rPh sb="0" eb="3">
      <t>ショザイチ</t>
    </rPh>
    <phoneticPr fontId="3"/>
  </si>
  <si>
    <t>代表者の氏名</t>
    <rPh sb="0" eb="3">
      <t>ダイヒョウシャ</t>
    </rPh>
    <rPh sb="4" eb="6">
      <t>シメイ</t>
    </rPh>
    <phoneticPr fontId="3"/>
  </si>
  <si>
    <t>工事名</t>
    <rPh sb="0" eb="3">
      <t>コウジメイ</t>
    </rPh>
    <phoneticPr fontId="3"/>
  </si>
  <si>
    <t>工程</t>
    <rPh sb="0" eb="2">
      <t>コウテイ</t>
    </rPh>
    <phoneticPr fontId="3"/>
  </si>
  <si>
    <t>建築物以外のものの解体・新築等（土木工事等）</t>
    <rPh sb="0" eb="2">
      <t>ケンチク</t>
    </rPh>
    <rPh sb="2" eb="3">
      <t>ブツ</t>
    </rPh>
    <rPh sb="3" eb="5">
      <t>イガイ</t>
    </rPh>
    <rPh sb="9" eb="11">
      <t>カイタイ</t>
    </rPh>
    <rPh sb="12" eb="14">
      <t>シンチク</t>
    </rPh>
    <rPh sb="14" eb="15">
      <t>トウ</t>
    </rPh>
    <rPh sb="16" eb="18">
      <t>ドボク</t>
    </rPh>
    <rPh sb="18" eb="20">
      <t>コウジ</t>
    </rPh>
    <rPh sb="20" eb="21">
      <t>トウ</t>
    </rPh>
    <phoneticPr fontId="3"/>
  </si>
  <si>
    <t>□</t>
  </si>
  <si>
    <t>①仮設</t>
  </si>
  <si>
    <t>②土工</t>
  </si>
  <si>
    <t>③基礎</t>
  </si>
  <si>
    <t>④本体構造</t>
  </si>
  <si>
    <t>⑤本体付属品</t>
  </si>
  <si>
    <t>仮設工事</t>
  </si>
  <si>
    <t>土工事</t>
  </si>
  <si>
    <t>基礎工事</t>
  </si>
  <si>
    <t>本体構造の工事</t>
  </si>
  <si>
    <t>本体付属品の工事</t>
  </si>
  <si>
    <t>その他の工事</t>
  </si>
  <si>
    <t>有</t>
    <rPh sb="0" eb="1">
      <t>アリ</t>
    </rPh>
    <phoneticPr fontId="3"/>
  </si>
  <si>
    <t>無</t>
    <rPh sb="0" eb="1">
      <t>ナシ</t>
    </rPh>
    <phoneticPr fontId="3"/>
  </si>
  <si>
    <t>手作業</t>
    <rPh sb="0" eb="3">
      <t>テサギョウ</t>
    </rPh>
    <phoneticPr fontId="3"/>
  </si>
  <si>
    <t>手作業・機械の併用</t>
    <rPh sb="0" eb="3">
      <t>テサギョウ</t>
    </rPh>
    <rPh sb="4" eb="6">
      <t>キカイ</t>
    </rPh>
    <rPh sb="7" eb="9">
      <t>ヘイヨウ</t>
    </rPh>
    <phoneticPr fontId="3"/>
  </si>
  <si>
    <t>分別解体等の方法
（土木工事は、解体工事のみ）</t>
    <rPh sb="10" eb="12">
      <t>ドボク</t>
    </rPh>
    <rPh sb="12" eb="14">
      <t>コウジ</t>
    </rPh>
    <rPh sb="16" eb="18">
      <t>カイタイ</t>
    </rPh>
    <rPh sb="18" eb="20">
      <t>コウジ</t>
    </rPh>
    <phoneticPr fontId="3"/>
  </si>
  <si>
    <t>作業内容</t>
    <phoneticPr fontId="3"/>
  </si>
  <si>
    <t>内
容</t>
    <rPh sb="0" eb="1">
      <t>ウチ</t>
    </rPh>
    <rPh sb="2" eb="3">
      <t>カタチ</t>
    </rPh>
    <phoneticPr fontId="3"/>
  </si>
  <si>
    <t>商号又は名称</t>
    <rPh sb="0" eb="2">
      <t>ショウゴウ</t>
    </rPh>
    <rPh sb="2" eb="3">
      <t>マタ</t>
    </rPh>
    <rPh sb="4" eb="6">
      <t>メイショウ</t>
    </rPh>
    <phoneticPr fontId="3"/>
  </si>
  <si>
    <t>受 注 者　</t>
    <phoneticPr fontId="3"/>
  </si>
  <si>
    <t>建築物の新築・増築</t>
    <rPh sb="0" eb="3">
      <t>ケンチクブツ</t>
    </rPh>
    <rPh sb="4" eb="6">
      <t>シンチク</t>
    </rPh>
    <rPh sb="7" eb="9">
      <t>ゾウチク</t>
    </rPh>
    <phoneticPr fontId="3"/>
  </si>
  <si>
    <t>①造成等</t>
  </si>
  <si>
    <t>②基礎・基礎ぐい</t>
  </si>
  <si>
    <t>③上部構造部分・外装</t>
  </si>
  <si>
    <t>④屋根</t>
  </si>
  <si>
    <t>⑤建築設備・内装等</t>
  </si>
  <si>
    <t>造成等の工事</t>
    <phoneticPr fontId="3"/>
  </si>
  <si>
    <t>基礎・基礎ぐいの工事</t>
    <phoneticPr fontId="3"/>
  </si>
  <si>
    <t>上部構造部分・外装の工事</t>
    <phoneticPr fontId="3"/>
  </si>
  <si>
    <t>屋根の工事</t>
    <phoneticPr fontId="3"/>
  </si>
  <si>
    <t>建築設備・内装等の工事</t>
    <phoneticPr fontId="3"/>
  </si>
  <si>
    <t>その他の工事</t>
    <phoneticPr fontId="3"/>
  </si>
  <si>
    <t>①建築設備・内装材等</t>
  </si>
  <si>
    <t>②屋根ふき材</t>
  </si>
  <si>
    <t>④基礎・基礎ぐい</t>
  </si>
  <si>
    <t>屋根ふき材の取外し</t>
    <phoneticPr fontId="3"/>
  </si>
  <si>
    <t>基礎・基礎ぐいの取壊し</t>
    <phoneticPr fontId="3"/>
  </si>
  <si>
    <t>その他の取壊し</t>
    <phoneticPr fontId="3"/>
  </si>
  <si>
    <t>併用の場合の理由　（</t>
    <phoneticPr fontId="3"/>
  </si>
  <si>
    <t>）</t>
    <phoneticPr fontId="3"/>
  </si>
  <si>
    <t>分別解体等の方法（工事内容に応じて選択し、該当の枠内を記入する）</t>
    <phoneticPr fontId="3"/>
  </si>
  <si>
    <t>工程ごとの作業内容
及び解体方法</t>
    <phoneticPr fontId="3"/>
  </si>
  <si>
    <t>工程ごとの作業内容
及び解体方法</t>
    <phoneticPr fontId="3"/>
  </si>
  <si>
    <t>外装材・上部構造部分の
取壊し</t>
    <phoneticPr fontId="3"/>
  </si>
  <si>
    <t>建築設備・内装材等の
取外し</t>
    <phoneticPr fontId="3"/>
  </si>
  <si>
    <t>解体工事に要する費用（解体工事の場合にのみ記載）</t>
    <phoneticPr fontId="3"/>
  </si>
  <si>
    <t>金</t>
    <rPh sb="0" eb="1">
      <t>キン</t>
    </rPh>
    <phoneticPr fontId="3"/>
  </si>
  <si>
    <t>円</t>
    <rPh sb="0" eb="1">
      <t>エン</t>
    </rPh>
    <phoneticPr fontId="3"/>
  </si>
  <si>
    <t>（消費税及び地方消費税の額を含む）</t>
    <phoneticPr fontId="3"/>
  </si>
  <si>
    <t>（受注者の見積金額）</t>
    <phoneticPr fontId="3"/>
  </si>
  <si>
    <t>再資源化等をするための施設の名称及び所在地</t>
    <phoneticPr fontId="3"/>
  </si>
  <si>
    <t>裏面のとおり</t>
    <phoneticPr fontId="3"/>
  </si>
  <si>
    <t>特定建設資材廃棄物の再資源化等に要する費用</t>
    <phoneticPr fontId="3"/>
  </si>
  <si>
    <t>再資源化等をするための施設の名称及び所在地</t>
    <phoneticPr fontId="3"/>
  </si>
  <si>
    <t>特定建設資材廃棄物の種類</t>
    <phoneticPr fontId="3"/>
  </si>
  <si>
    <t>施設の名称</t>
    <phoneticPr fontId="3"/>
  </si>
  <si>
    <t>施設の所在地</t>
    <phoneticPr fontId="3"/>
  </si>
  <si>
    <t>注</t>
    <rPh sb="0" eb="1">
      <t>チュウ</t>
    </rPh>
    <phoneticPr fontId="3"/>
  </si>
  <si>
    <t>　受注者が選択した施設を記載（品目ごとに複数記入可）すること。</t>
    <phoneticPr fontId="3"/>
  </si>
  <si>
    <t>発行責任者及び担当者</t>
    <rPh sb="0" eb="2">
      <t>ハッコウ</t>
    </rPh>
    <rPh sb="2" eb="5">
      <t>セキニンシャ</t>
    </rPh>
    <rPh sb="5" eb="6">
      <t>オヨ</t>
    </rPh>
    <rPh sb="7" eb="10">
      <t>タントウシャ</t>
    </rPh>
    <phoneticPr fontId="3"/>
  </si>
  <si>
    <t>・発行責任者</t>
    <rPh sb="1" eb="3">
      <t>ハッコウ</t>
    </rPh>
    <rPh sb="3" eb="6">
      <t>セキニンシャ</t>
    </rPh>
    <phoneticPr fontId="3"/>
  </si>
  <si>
    <t>・担当者</t>
    <rPh sb="1" eb="4">
      <t>タントウシャ</t>
    </rPh>
    <phoneticPr fontId="3"/>
  </si>
  <si>
    <t>（電話番号）</t>
    <rPh sb="1" eb="3">
      <t>デンワ</t>
    </rPh>
    <rPh sb="3" eb="5">
      <t>バンゴウ</t>
    </rPh>
    <phoneticPr fontId="3"/>
  </si>
  <si>
    <t>・</t>
    <phoneticPr fontId="3"/>
  </si>
  <si>
    <t>発行責任者</t>
    <phoneticPr fontId="3"/>
  </si>
  <si>
    <t>・</t>
    <phoneticPr fontId="3"/>
  </si>
  <si>
    <t>担当者</t>
    <phoneticPr fontId="3"/>
  </si>
  <si>
    <t>③外装材・上部構造
　 部分</t>
    <phoneticPr fontId="3"/>
  </si>
  <si>
    <t>工事担当課受付印</t>
    <rPh sb="0" eb="2">
      <t>コウジ</t>
    </rPh>
    <rPh sb="2" eb="5">
      <t>タントウカ</t>
    </rPh>
    <rPh sb="5" eb="7">
      <t>ウケツケ</t>
    </rPh>
    <rPh sb="7" eb="8">
      <t>イン</t>
    </rPh>
    <phoneticPr fontId="3"/>
  </si>
  <si>
    <t>解体工事に要する費用等が適切であることを確認しました。</t>
    <rPh sb="0" eb="2">
      <t>カイタイ</t>
    </rPh>
    <rPh sb="2" eb="4">
      <t>コウジ</t>
    </rPh>
    <rPh sb="5" eb="6">
      <t>ヨウ</t>
    </rPh>
    <rPh sb="8" eb="10">
      <t>ヒヨウ</t>
    </rPh>
    <rPh sb="10" eb="11">
      <t>トウ</t>
    </rPh>
    <rPh sb="12" eb="14">
      <t>テキセツ</t>
    </rPh>
    <rPh sb="20" eb="22">
      <t>カクニン</t>
    </rPh>
    <phoneticPr fontId="3"/>
  </si>
  <si>
    <t>担当者確認印</t>
    <rPh sb="0" eb="3">
      <t>タントウシャ</t>
    </rPh>
    <rPh sb="3" eb="5">
      <t>カクニン</t>
    </rPh>
    <rPh sb="5" eb="6">
      <t>イン</t>
    </rPh>
    <phoneticPr fontId="3"/>
  </si>
  <si>
    <t>１</t>
    <phoneticPr fontId="3"/>
  </si>
  <si>
    <t>２</t>
    <phoneticPr fontId="3"/>
  </si>
  <si>
    <t>３</t>
    <phoneticPr fontId="3"/>
  </si>
  <si>
    <t>４</t>
    <phoneticPr fontId="3"/>
  </si>
  <si>
    <t>解体工事に要する費用等</t>
    <phoneticPr fontId="3"/>
  </si>
  <si>
    <t>記</t>
    <rPh sb="0" eb="1">
      <t>キ</t>
    </rPh>
    <phoneticPr fontId="3"/>
  </si>
  <si>
    <t>年</t>
    <rPh sb="0" eb="1">
      <t>ネン</t>
    </rPh>
    <phoneticPr fontId="3"/>
  </si>
  <si>
    <t>月から</t>
    <rPh sb="0" eb="1">
      <t>ガツ</t>
    </rPh>
    <phoneticPr fontId="3"/>
  </si>
  <si>
    <t>月</t>
    <rPh sb="0" eb="1">
      <t>ガツ</t>
    </rPh>
    <phoneticPr fontId="3"/>
  </si>
  <si>
    <t>記載要領</t>
    <rPh sb="0" eb="2">
      <t>キサイ</t>
    </rPh>
    <rPh sb="2" eb="4">
      <t>ヨウリョウ</t>
    </rPh>
    <phoneticPr fontId="3"/>
  </si>
  <si>
    <t>その理由</t>
    <rPh sb="2" eb="4">
      <t>リユウ</t>
    </rPh>
    <phoneticPr fontId="3"/>
  </si>
  <si>
    <t>年</t>
    <rPh sb="0" eb="1">
      <t>トシ</t>
    </rPh>
    <phoneticPr fontId="3"/>
  </si>
  <si>
    <t>様式第１号（第５条関係）</t>
    <rPh sb="0" eb="2">
      <t>ヨウシキ</t>
    </rPh>
    <rPh sb="2" eb="3">
      <t>ダイ</t>
    </rPh>
    <rPh sb="4" eb="5">
      <t>ゴウ</t>
    </rPh>
    <rPh sb="6" eb="7">
      <t>ダイ</t>
    </rPh>
    <rPh sb="8" eb="9">
      <t>ジョウ</t>
    </rPh>
    <rPh sb="9" eb="11">
      <t>カンケイ</t>
    </rPh>
    <phoneticPr fontId="3"/>
  </si>
  <si>
    <t>現場代理人兼任届出書</t>
    <rPh sb="0" eb="2">
      <t>ゲンバ</t>
    </rPh>
    <rPh sb="2" eb="5">
      <t>ダイリニン</t>
    </rPh>
    <rPh sb="5" eb="7">
      <t>ケンニン</t>
    </rPh>
    <rPh sb="7" eb="9">
      <t>トドケデ</t>
    </rPh>
    <rPh sb="9" eb="10">
      <t>ショ</t>
    </rPh>
    <phoneticPr fontId="3"/>
  </si>
  <si>
    <t>受注者</t>
    <rPh sb="0" eb="3">
      <t>ジュチュウシャ</t>
    </rPh>
    <phoneticPr fontId="3"/>
  </si>
  <si>
    <t>件名</t>
    <rPh sb="0" eb="2">
      <t>ケンメイ</t>
    </rPh>
    <phoneticPr fontId="3"/>
  </si>
  <si>
    <t>履行場所</t>
    <rPh sb="0" eb="2">
      <t>リコウ</t>
    </rPh>
    <rPh sb="2" eb="4">
      <t>バショ</t>
    </rPh>
    <phoneticPr fontId="3"/>
  </si>
  <si>
    <t>履行期間</t>
    <rPh sb="0" eb="2">
      <t>リコウ</t>
    </rPh>
    <rPh sb="2" eb="4">
      <t>キカン</t>
    </rPh>
    <phoneticPr fontId="3"/>
  </si>
  <si>
    <t>日まで</t>
    <rPh sb="0" eb="1">
      <t>ニチ</t>
    </rPh>
    <phoneticPr fontId="3"/>
  </si>
  <si>
    <t>当初の請負代金額</t>
    <rPh sb="0" eb="2">
      <t>トウショ</t>
    </rPh>
    <rPh sb="3" eb="5">
      <t>ウケオイ</t>
    </rPh>
    <rPh sb="5" eb="7">
      <t>ダイキン</t>
    </rPh>
    <rPh sb="7" eb="8">
      <t>ガク</t>
    </rPh>
    <phoneticPr fontId="3"/>
  </si>
  <si>
    <t>工事担当課</t>
    <rPh sb="0" eb="2">
      <t>コウジ</t>
    </rPh>
    <rPh sb="2" eb="5">
      <t>タントウカ</t>
    </rPh>
    <phoneticPr fontId="3"/>
  </si>
  <si>
    <t>上記工事の現場代理人は、下記工事の現場代理人と兼任し、現場に常駐できないため届出します。</t>
    <phoneticPr fontId="3"/>
  </si>
  <si>
    <t>現場代理人</t>
    <rPh sb="0" eb="2">
      <t>ゲンバ</t>
    </rPh>
    <rPh sb="2" eb="5">
      <t>ダイリニン</t>
    </rPh>
    <phoneticPr fontId="3"/>
  </si>
  <si>
    <t>氏名</t>
    <rPh sb="0" eb="2">
      <t>シメイ</t>
    </rPh>
    <phoneticPr fontId="3"/>
  </si>
  <si>
    <t>緊急時の連絡先</t>
    <rPh sb="0" eb="3">
      <t>キンキュウジ</t>
    </rPh>
    <rPh sb="4" eb="7">
      <t>レンラクサキ</t>
    </rPh>
    <phoneticPr fontId="3"/>
  </si>
  <si>
    <t>発注団体名</t>
    <rPh sb="0" eb="2">
      <t>ハッチュウ</t>
    </rPh>
    <rPh sb="2" eb="4">
      <t>ダンタイ</t>
    </rPh>
    <rPh sb="4" eb="5">
      <t>メイ</t>
    </rPh>
    <phoneticPr fontId="3"/>
  </si>
  <si>
    <t>監督員氏名</t>
    <rPh sb="0" eb="3">
      <t>カントクイン</t>
    </rPh>
    <rPh sb="3" eb="5">
      <t>シメイ</t>
    </rPh>
    <phoneticPr fontId="3"/>
  </si>
  <si>
    <t>注１　現場代理人の常駐緩和を認めるのは、他の工事の現場代理人になる場合に限ります。</t>
    <rPh sb="0" eb="1">
      <t>チュウ</t>
    </rPh>
    <phoneticPr fontId="3"/>
  </si>
  <si>
    <t>注２　兼任する工事が複数となる場合は、別紙にて提出すること。</t>
    <rPh sb="0" eb="1">
      <t>チュウ</t>
    </rPh>
    <rPh sb="3" eb="5">
      <t>ケンニン</t>
    </rPh>
    <rPh sb="7" eb="9">
      <t>コウジ</t>
    </rPh>
    <rPh sb="10" eb="12">
      <t>フクスウ</t>
    </rPh>
    <rPh sb="15" eb="17">
      <t>バアイ</t>
    </rPh>
    <rPh sb="19" eb="21">
      <t>ベッシ</t>
    </rPh>
    <rPh sb="23" eb="25">
      <t>テイシュツ</t>
    </rPh>
    <phoneticPr fontId="3"/>
  </si>
  <si>
    <t>所在地</t>
    <phoneticPr fontId="3"/>
  </si>
  <si>
    <t>日から</t>
    <rPh sb="0" eb="1">
      <t>ニチ</t>
    </rPh>
    <phoneticPr fontId="3"/>
  </si>
  <si>
    <t xml:space="preserve">　工事現場の運営、取り締まりの他、工事の施工(安全管理、工程管理等)及び契約関係事務や、
発注者との連絡に支障が生じると判断された場合、兼任の解除を指示されても異議ありません。
</t>
    <phoneticPr fontId="3"/>
  </si>
  <si>
    <t>様式第３号（第１７条関係）</t>
    <rPh sb="0" eb="2">
      <t>ヨウシキ</t>
    </rPh>
    <rPh sb="2" eb="3">
      <t>ダイ</t>
    </rPh>
    <rPh sb="4" eb="5">
      <t>ゴウ</t>
    </rPh>
    <rPh sb="6" eb="7">
      <t>ダイ</t>
    </rPh>
    <rPh sb="9" eb="10">
      <t>ジョウ</t>
    </rPh>
    <rPh sb="10" eb="12">
      <t>カンケイ</t>
    </rPh>
    <phoneticPr fontId="3"/>
  </si>
  <si>
    <t>免税事業者届出書</t>
    <rPh sb="0" eb="2">
      <t>メンゼイ</t>
    </rPh>
    <rPh sb="2" eb="5">
      <t>ジギョウシャ</t>
    </rPh>
    <rPh sb="5" eb="8">
      <t>トドケデショ</t>
    </rPh>
    <phoneticPr fontId="3"/>
  </si>
  <si>
    <t>課税期間</t>
    <rPh sb="0" eb="2">
      <t>カゼイ</t>
    </rPh>
    <rPh sb="2" eb="4">
      <t>キカン</t>
    </rPh>
    <phoneticPr fontId="3"/>
  </si>
  <si>
    <t>・</t>
    <phoneticPr fontId="3"/>
  </si>
  <si>
    <t>発行責任者</t>
    <rPh sb="0" eb="2">
      <t>ハッコウ</t>
    </rPh>
    <rPh sb="2" eb="5">
      <t>セキニンシャ</t>
    </rPh>
    <phoneticPr fontId="3"/>
  </si>
  <si>
    <t>担当者</t>
    <rPh sb="0" eb="3">
      <t>タントウシャ</t>
    </rPh>
    <phoneticPr fontId="3"/>
  </si>
  <si>
    <t>　　下記の期間については、消費税及び地方消費税に係る免税事業者（消費税法第９条第１項本文及び地方税法第７２条の７８第１項の規定により消費税及び地方税を納める義務が免除される事業者）であるのでその旨を届け出ます。</t>
    <rPh sb="2" eb="4">
      <t>カキ</t>
    </rPh>
    <rPh sb="5" eb="7">
      <t>キカン</t>
    </rPh>
    <rPh sb="13" eb="16">
      <t>ショウヒゼイ</t>
    </rPh>
    <rPh sb="16" eb="17">
      <t>オヨ</t>
    </rPh>
    <rPh sb="18" eb="20">
      <t>チホウ</t>
    </rPh>
    <rPh sb="20" eb="23">
      <t>ショウヒゼイ</t>
    </rPh>
    <rPh sb="24" eb="25">
      <t>カカ</t>
    </rPh>
    <rPh sb="26" eb="28">
      <t>メンゼイ</t>
    </rPh>
    <rPh sb="28" eb="31">
      <t>ジギョウシャ</t>
    </rPh>
    <rPh sb="32" eb="35">
      <t>ショウヒゼイ</t>
    </rPh>
    <rPh sb="35" eb="36">
      <t>ホウ</t>
    </rPh>
    <rPh sb="36" eb="37">
      <t>ダイ</t>
    </rPh>
    <rPh sb="38" eb="39">
      <t>ジョウ</t>
    </rPh>
    <rPh sb="39" eb="40">
      <t>ダイ</t>
    </rPh>
    <rPh sb="41" eb="42">
      <t>コウ</t>
    </rPh>
    <rPh sb="42" eb="44">
      <t>ホンブン</t>
    </rPh>
    <rPh sb="44" eb="45">
      <t>オヨ</t>
    </rPh>
    <rPh sb="46" eb="49">
      <t>チホウゼイ</t>
    </rPh>
    <rPh sb="49" eb="50">
      <t>ホウ</t>
    </rPh>
    <rPh sb="50" eb="51">
      <t>ダイ</t>
    </rPh>
    <rPh sb="53" eb="54">
      <t>ジョウ</t>
    </rPh>
    <rPh sb="57" eb="58">
      <t>ダイ</t>
    </rPh>
    <rPh sb="59" eb="60">
      <t>コウ</t>
    </rPh>
    <rPh sb="61" eb="63">
      <t>キテイ</t>
    </rPh>
    <rPh sb="66" eb="69">
      <t>ショウヒゼイ</t>
    </rPh>
    <rPh sb="69" eb="70">
      <t>オヨ</t>
    </rPh>
    <rPh sb="71" eb="74">
      <t>チホウゼイ</t>
    </rPh>
    <rPh sb="75" eb="76">
      <t>オサ</t>
    </rPh>
    <phoneticPr fontId="3"/>
  </si>
  <si>
    <t>　　なお、課税又は免税事業者であるかの事実確認で、所轄税務署に提出した書類の写しの提出を求められたときは、速やかに提出いたします。　　　</t>
    <phoneticPr fontId="3"/>
  </si>
  <si>
    <t>所在地</t>
    <phoneticPr fontId="3"/>
  </si>
  <si>
    <t>商号又は名称</t>
    <phoneticPr fontId="3"/>
  </si>
  <si>
    <t>代表者の氏名</t>
    <phoneticPr fontId="3"/>
  </si>
  <si>
    <t>様式第１号（第８条関係）</t>
    <rPh sb="0" eb="2">
      <t>ヨウシキ</t>
    </rPh>
    <rPh sb="2" eb="3">
      <t>ダイ</t>
    </rPh>
    <rPh sb="4" eb="5">
      <t>ゴウ</t>
    </rPh>
    <rPh sb="6" eb="7">
      <t>ダイ</t>
    </rPh>
    <rPh sb="8" eb="9">
      <t>ジョウ</t>
    </rPh>
    <rPh sb="9" eb="11">
      <t>カンケイ</t>
    </rPh>
    <phoneticPr fontId="3"/>
  </si>
  <si>
    <t>契約保証金納付報告書</t>
    <rPh sb="0" eb="2">
      <t>ケイヤク</t>
    </rPh>
    <rPh sb="2" eb="5">
      <t>ホショウキン</t>
    </rPh>
    <rPh sb="5" eb="7">
      <t>ノウフ</t>
    </rPh>
    <rPh sb="7" eb="10">
      <t>ホウコクショ</t>
    </rPh>
    <phoneticPr fontId="3"/>
  </si>
  <si>
    <t>　契約保証金を納付したので、当該領収書の写しを添付の上、報告します。
　なお、完成引渡後は、当該契約保証金を下記の口座に振り込んでください。</t>
    <rPh sb="1" eb="3">
      <t>ケイヤク</t>
    </rPh>
    <rPh sb="3" eb="6">
      <t>ホショウキン</t>
    </rPh>
    <rPh sb="7" eb="9">
      <t>ノウフ</t>
    </rPh>
    <rPh sb="14" eb="16">
      <t>トウガイ</t>
    </rPh>
    <rPh sb="16" eb="19">
      <t>リョウシュウショ</t>
    </rPh>
    <rPh sb="20" eb="21">
      <t>ウツ</t>
    </rPh>
    <rPh sb="23" eb="25">
      <t>テンプ</t>
    </rPh>
    <rPh sb="26" eb="27">
      <t>ウエ</t>
    </rPh>
    <rPh sb="28" eb="30">
      <t>ホウコク</t>
    </rPh>
    <rPh sb="39" eb="41">
      <t>カンセイ</t>
    </rPh>
    <rPh sb="41" eb="43">
      <t>ヒキワタシ</t>
    </rPh>
    <rPh sb="43" eb="44">
      <t>アト</t>
    </rPh>
    <rPh sb="46" eb="48">
      <t>トウガイ</t>
    </rPh>
    <rPh sb="48" eb="50">
      <t>ケイヤク</t>
    </rPh>
    <rPh sb="50" eb="53">
      <t>ホショウキン</t>
    </rPh>
    <rPh sb="54" eb="56">
      <t>カキ</t>
    </rPh>
    <rPh sb="57" eb="59">
      <t>コウザ</t>
    </rPh>
    <rPh sb="60" eb="61">
      <t>フ</t>
    </rPh>
    <rPh sb="62" eb="63">
      <t>コ</t>
    </rPh>
    <phoneticPr fontId="3"/>
  </si>
  <si>
    <t>２</t>
    <phoneticPr fontId="3"/>
  </si>
  <si>
    <t>３</t>
    <phoneticPr fontId="3"/>
  </si>
  <si>
    <t>４</t>
    <phoneticPr fontId="3"/>
  </si>
  <si>
    <t>契約金額</t>
    <rPh sb="0" eb="2">
      <t>ケイヤク</t>
    </rPh>
    <rPh sb="2" eb="4">
      <t>キンガク</t>
    </rPh>
    <phoneticPr fontId="3"/>
  </si>
  <si>
    <t>納付した契約保証金の額</t>
    <rPh sb="0" eb="2">
      <t>ノウフ</t>
    </rPh>
    <rPh sb="4" eb="6">
      <t>ケイヤク</t>
    </rPh>
    <rPh sb="6" eb="9">
      <t>ホショウキン</t>
    </rPh>
    <rPh sb="10" eb="11">
      <t>ガク</t>
    </rPh>
    <phoneticPr fontId="3"/>
  </si>
  <si>
    <t>契約保証金の還付口座</t>
    <rPh sb="0" eb="2">
      <t>ケイヤク</t>
    </rPh>
    <rPh sb="2" eb="5">
      <t>ホショウキン</t>
    </rPh>
    <rPh sb="6" eb="8">
      <t>カンプ</t>
    </rPh>
    <rPh sb="8" eb="10">
      <t>コウザ</t>
    </rPh>
    <phoneticPr fontId="3"/>
  </si>
  <si>
    <t>口座名</t>
    <rPh sb="0" eb="2">
      <t>コウザ</t>
    </rPh>
    <rPh sb="2" eb="3">
      <t>メイ</t>
    </rPh>
    <phoneticPr fontId="3"/>
  </si>
  <si>
    <t>口座番号</t>
    <rPh sb="0" eb="2">
      <t>コウザ</t>
    </rPh>
    <rPh sb="2" eb="4">
      <t>バンゴウ</t>
    </rPh>
    <phoneticPr fontId="3"/>
  </si>
  <si>
    <t>カナ</t>
    <phoneticPr fontId="3"/>
  </si>
  <si>
    <t>漢字</t>
    <rPh sb="0" eb="2">
      <t>カンジ</t>
    </rPh>
    <phoneticPr fontId="3"/>
  </si>
  <si>
    <t>契約番号※</t>
    <rPh sb="0" eb="2">
      <t>ケイヤク</t>
    </rPh>
    <rPh sb="2" eb="4">
      <t>バンゴウ</t>
    </rPh>
    <phoneticPr fontId="3"/>
  </si>
  <si>
    <t>担当者確認印※</t>
    <phoneticPr fontId="3"/>
  </si>
  <si>
    <t>商号又は名称</t>
    <phoneticPr fontId="3"/>
  </si>
  <si>
    <t>代表者の氏名</t>
    <phoneticPr fontId="3"/>
  </si>
  <si>
    <t>支店</t>
  </si>
  <si>
    <t>銀行</t>
    <rPh sb="0" eb="2">
      <t>ギンコウ</t>
    </rPh>
    <phoneticPr fontId="3"/>
  </si>
  <si>
    <t>１　普通№</t>
  </si>
  <si>
    <t>様式第２号（第８条関係）</t>
    <rPh sb="0" eb="2">
      <t>ヨウシキ</t>
    </rPh>
    <rPh sb="2" eb="3">
      <t>ダイ</t>
    </rPh>
    <rPh sb="4" eb="5">
      <t>ゴウ</t>
    </rPh>
    <rPh sb="6" eb="7">
      <t>ダイ</t>
    </rPh>
    <rPh sb="8" eb="9">
      <t>ジョウ</t>
    </rPh>
    <rPh sb="9" eb="11">
      <t>カンケイ</t>
    </rPh>
    <phoneticPr fontId="3"/>
  </si>
  <si>
    <t>契約保証金還付口座変更届</t>
    <rPh sb="0" eb="2">
      <t>ケイヤク</t>
    </rPh>
    <rPh sb="2" eb="5">
      <t>ホショウキン</t>
    </rPh>
    <rPh sb="5" eb="7">
      <t>カンプ</t>
    </rPh>
    <rPh sb="7" eb="9">
      <t>コウザ</t>
    </rPh>
    <rPh sb="9" eb="11">
      <t>ヘンコウ</t>
    </rPh>
    <rPh sb="11" eb="12">
      <t>トドケ</t>
    </rPh>
    <phoneticPr fontId="3"/>
  </si>
  <si>
    <t>付けで提出した契約保証金納付報告書について、下記のとおり</t>
    <rPh sb="0" eb="1">
      <t>ヅケ</t>
    </rPh>
    <rPh sb="3" eb="5">
      <t>テイシュツ</t>
    </rPh>
    <rPh sb="7" eb="9">
      <t>ケイヤク</t>
    </rPh>
    <rPh sb="9" eb="12">
      <t>ホショウキン</t>
    </rPh>
    <rPh sb="12" eb="14">
      <t>ノウフ</t>
    </rPh>
    <rPh sb="14" eb="17">
      <t>ホウコクショ</t>
    </rPh>
    <rPh sb="22" eb="24">
      <t>カキ</t>
    </rPh>
    <phoneticPr fontId="3"/>
  </si>
  <si>
    <t>契約保証金の還付口座を変更するので、届け出ます。</t>
    <rPh sb="0" eb="2">
      <t>ケイヤク</t>
    </rPh>
    <rPh sb="2" eb="5">
      <t>ホショウキン</t>
    </rPh>
    <rPh sb="6" eb="8">
      <t>カンプ</t>
    </rPh>
    <rPh sb="8" eb="10">
      <t>コウザ</t>
    </rPh>
    <rPh sb="11" eb="13">
      <t>ヘンコウ</t>
    </rPh>
    <rPh sb="18" eb="19">
      <t>トド</t>
    </rPh>
    <rPh sb="20" eb="21">
      <t>デ</t>
    </rPh>
    <phoneticPr fontId="3"/>
  </si>
  <si>
    <t>変更後の契約保証金の還付口座</t>
    <rPh sb="0" eb="2">
      <t>ヘンコウ</t>
    </rPh>
    <rPh sb="2" eb="3">
      <t>ゴ</t>
    </rPh>
    <rPh sb="4" eb="6">
      <t>ケイヤク</t>
    </rPh>
    <rPh sb="6" eb="9">
      <t>ホショウキン</t>
    </rPh>
    <rPh sb="10" eb="12">
      <t>カンプ</t>
    </rPh>
    <rPh sb="12" eb="14">
      <t>コウザ</t>
    </rPh>
    <phoneticPr fontId="3"/>
  </si>
  <si>
    <t>２</t>
    <phoneticPr fontId="3"/>
  </si>
  <si>
    <t>１</t>
    <phoneticPr fontId="3"/>
  </si>
  <si>
    <t>※印は記入不要</t>
    <rPh sb="1" eb="2">
      <t>イン</t>
    </rPh>
    <rPh sb="3" eb="5">
      <t>キニュウ</t>
    </rPh>
    <rPh sb="5" eb="7">
      <t>フヨウ</t>
    </rPh>
    <phoneticPr fontId="3"/>
  </si>
  <si>
    <t>様式第３号（第９条関係）</t>
    <rPh sb="0" eb="2">
      <t>ヨウシキ</t>
    </rPh>
    <rPh sb="2" eb="3">
      <t>ダイ</t>
    </rPh>
    <rPh sb="4" eb="5">
      <t>ゴウ</t>
    </rPh>
    <rPh sb="6" eb="7">
      <t>ダイ</t>
    </rPh>
    <rPh sb="8" eb="9">
      <t>ジョウ</t>
    </rPh>
    <rPh sb="9" eb="11">
      <t>カンケイ</t>
    </rPh>
    <phoneticPr fontId="3"/>
  </si>
  <si>
    <t>保証書に係る受領書</t>
    <rPh sb="0" eb="3">
      <t>ホショウショ</t>
    </rPh>
    <rPh sb="4" eb="5">
      <t>カカ</t>
    </rPh>
    <rPh sb="6" eb="9">
      <t>ジュリョウショ</t>
    </rPh>
    <phoneticPr fontId="3"/>
  </si>
  <si>
    <t>記</t>
    <rPh sb="0" eb="1">
      <t>キ</t>
    </rPh>
    <phoneticPr fontId="3"/>
  </si>
  <si>
    <t>件名</t>
    <rPh sb="0" eb="2">
      <t>ケンメイ</t>
    </rPh>
    <phoneticPr fontId="3"/>
  </si>
  <si>
    <t>契約金額</t>
    <rPh sb="0" eb="2">
      <t>ケイヤク</t>
    </rPh>
    <rPh sb="2" eb="4">
      <t>キンガク</t>
    </rPh>
    <phoneticPr fontId="3"/>
  </si>
  <si>
    <t>１</t>
    <phoneticPr fontId="3"/>
  </si>
  <si>
    <t>２</t>
    <phoneticPr fontId="3"/>
  </si>
  <si>
    <t>発行責任者及び担当者</t>
    <rPh sb="0" eb="2">
      <t>ハッコウ</t>
    </rPh>
    <rPh sb="2" eb="5">
      <t>セキニンシャ</t>
    </rPh>
    <rPh sb="5" eb="6">
      <t>オヨ</t>
    </rPh>
    <rPh sb="7" eb="10">
      <t>タントウシャ</t>
    </rPh>
    <phoneticPr fontId="3"/>
  </si>
  <si>
    <t>・</t>
    <phoneticPr fontId="3"/>
  </si>
  <si>
    <t>・</t>
    <phoneticPr fontId="3"/>
  </si>
  <si>
    <t>発行責任者</t>
    <rPh sb="0" eb="2">
      <t>ハッコウ</t>
    </rPh>
    <rPh sb="2" eb="5">
      <t>セキニンシャ</t>
    </rPh>
    <phoneticPr fontId="3"/>
  </si>
  <si>
    <t>担当者</t>
    <rPh sb="0" eb="3">
      <t>タントウシャ</t>
    </rPh>
    <phoneticPr fontId="3"/>
  </si>
  <si>
    <t>（電話番号）</t>
    <rPh sb="1" eb="3">
      <t>デンワ</t>
    </rPh>
    <rPh sb="3" eb="5">
      <t>バンゴウ</t>
    </rPh>
    <phoneticPr fontId="3"/>
  </si>
  <si>
    <t>　契約の締結時に提出した保証書（保証内容変更契約書がある場合は、当該保証内容</t>
    <rPh sb="1" eb="3">
      <t>ケイヤク</t>
    </rPh>
    <rPh sb="4" eb="6">
      <t>テイケツ</t>
    </rPh>
    <rPh sb="6" eb="7">
      <t>ジ</t>
    </rPh>
    <rPh sb="8" eb="10">
      <t>テイシュツ</t>
    </rPh>
    <rPh sb="12" eb="15">
      <t>ホショウショ</t>
    </rPh>
    <rPh sb="16" eb="18">
      <t>ホショウ</t>
    </rPh>
    <rPh sb="18" eb="20">
      <t>ナイヨウ</t>
    </rPh>
    <rPh sb="20" eb="22">
      <t>ヘンコウ</t>
    </rPh>
    <rPh sb="22" eb="25">
      <t>ケイヤクショ</t>
    </rPh>
    <rPh sb="28" eb="30">
      <t>バアイ</t>
    </rPh>
    <rPh sb="32" eb="34">
      <t>トウガイ</t>
    </rPh>
    <rPh sb="34" eb="36">
      <t>ホショウ</t>
    </rPh>
    <rPh sb="36" eb="38">
      <t>ナイヨウ</t>
    </rPh>
    <phoneticPr fontId="3"/>
  </si>
  <si>
    <t>変更契約書を含む。を受領したので、銀行等に返還すること、および今後、保証書の</t>
    <phoneticPr fontId="3"/>
  </si>
  <si>
    <t>消失、き損等について一切の責任を負うことを約します。</t>
    <phoneticPr fontId="3"/>
  </si>
  <si>
    <t>金</t>
  </si>
  <si>
    <t>金</t>
    <rPh sb="0" eb="1">
      <t>キン</t>
    </rPh>
    <phoneticPr fontId="3"/>
  </si>
  <si>
    <t>円</t>
    <rPh sb="0" eb="1">
      <t>エン</t>
    </rPh>
    <phoneticPr fontId="3"/>
  </si>
  <si>
    <t>様式第１号（第４条関係）</t>
    <rPh sb="0" eb="2">
      <t>ヨウシキ</t>
    </rPh>
    <rPh sb="2" eb="3">
      <t>ダイ</t>
    </rPh>
    <rPh sb="4" eb="5">
      <t>ゴウ</t>
    </rPh>
    <rPh sb="6" eb="7">
      <t>ダイ</t>
    </rPh>
    <rPh sb="8" eb="9">
      <t>ジョウ</t>
    </rPh>
    <rPh sb="9" eb="11">
      <t>カンケイ</t>
    </rPh>
    <phoneticPr fontId="3"/>
  </si>
  <si>
    <t>区分</t>
    <rPh sb="0" eb="2">
      <t>クブン</t>
    </rPh>
    <phoneticPr fontId="3"/>
  </si>
  <si>
    <t>項目</t>
    <rPh sb="0" eb="2">
      <t>コウモク</t>
    </rPh>
    <phoneticPr fontId="3"/>
  </si>
  <si>
    <t>設問番号</t>
    <rPh sb="0" eb="2">
      <t>セツモン</t>
    </rPh>
    <rPh sb="2" eb="4">
      <t>バンゴウ</t>
    </rPh>
    <phoneticPr fontId="3"/>
  </si>
  <si>
    <t>理由</t>
    <rPh sb="0" eb="2">
      <t>リユウ</t>
    </rPh>
    <phoneticPr fontId="3"/>
  </si>
  <si>
    <t>・</t>
    <phoneticPr fontId="3"/>
  </si>
  <si>
    <t>・</t>
    <phoneticPr fontId="3"/>
  </si>
  <si>
    <t>（電話番号）</t>
    <rPh sb="1" eb="5">
      <t>デンワバンゴウ</t>
    </rPh>
    <phoneticPr fontId="3"/>
  </si>
  <si>
    <t>労働環境報告書</t>
    <phoneticPr fontId="3"/>
  </si>
  <si>
    <t>(1)労働契約・雇用契約の締結に際し、労働者に対して賃金、始動時間、就業時間、時間外労働の有無等その他の労働条件を文書で明示していますか。</t>
    <rPh sb="3" eb="5">
      <t>ロウドウ</t>
    </rPh>
    <rPh sb="5" eb="7">
      <t>ケイヤク</t>
    </rPh>
    <rPh sb="8" eb="10">
      <t>コヨウ</t>
    </rPh>
    <rPh sb="10" eb="12">
      <t>ケイヤク</t>
    </rPh>
    <rPh sb="13" eb="15">
      <t>テイケツ</t>
    </rPh>
    <rPh sb="16" eb="17">
      <t>サイ</t>
    </rPh>
    <rPh sb="19" eb="22">
      <t>ロウドウシャ</t>
    </rPh>
    <rPh sb="23" eb="24">
      <t>タイ</t>
    </rPh>
    <rPh sb="26" eb="28">
      <t>チンギン</t>
    </rPh>
    <rPh sb="29" eb="31">
      <t>シドウ</t>
    </rPh>
    <rPh sb="31" eb="33">
      <t>ジカン</t>
    </rPh>
    <rPh sb="34" eb="36">
      <t>シュウギョウ</t>
    </rPh>
    <rPh sb="36" eb="38">
      <t>ジカン</t>
    </rPh>
    <rPh sb="39" eb="42">
      <t>ジカンガイ</t>
    </rPh>
    <rPh sb="42" eb="44">
      <t>ロウドウ</t>
    </rPh>
    <rPh sb="45" eb="47">
      <t>ウム</t>
    </rPh>
    <rPh sb="47" eb="48">
      <t>トウ</t>
    </rPh>
    <rPh sb="50" eb="51">
      <t>ホカ</t>
    </rPh>
    <rPh sb="52" eb="54">
      <t>ロウドウ</t>
    </rPh>
    <rPh sb="54" eb="56">
      <t>ジョウケン</t>
    </rPh>
    <rPh sb="57" eb="59">
      <t>ブンショ</t>
    </rPh>
    <rPh sb="60" eb="62">
      <t>メイジ</t>
    </rPh>
    <phoneticPr fontId="3"/>
  </si>
  <si>
    <t>はい</t>
    <phoneticPr fontId="3"/>
  </si>
  <si>
    <t>いいえ</t>
    <phoneticPr fontId="3"/>
  </si>
  <si>
    <t>(2)就業規則を作成し、適正な方法で周知していますか。
また、事業場単位で労働者が10人以上いる場合は、労働基準監督署に届出されていますか。</t>
    <rPh sb="3" eb="5">
      <t>シュウギョウ</t>
    </rPh>
    <rPh sb="5" eb="7">
      <t>キソク</t>
    </rPh>
    <rPh sb="8" eb="10">
      <t>サクセイ</t>
    </rPh>
    <rPh sb="12" eb="14">
      <t>テキセイ</t>
    </rPh>
    <rPh sb="15" eb="17">
      <t>ホウホウ</t>
    </rPh>
    <rPh sb="18" eb="20">
      <t>シュウチ</t>
    </rPh>
    <rPh sb="31" eb="33">
      <t>ジギョウ</t>
    </rPh>
    <rPh sb="33" eb="34">
      <t>バ</t>
    </rPh>
    <rPh sb="34" eb="36">
      <t>タンイ</t>
    </rPh>
    <rPh sb="37" eb="40">
      <t>ロウドウシャ</t>
    </rPh>
    <rPh sb="43" eb="46">
      <t>ニンイジョウ</t>
    </rPh>
    <rPh sb="48" eb="50">
      <t>バアイ</t>
    </rPh>
    <rPh sb="52" eb="54">
      <t>ロウドウ</t>
    </rPh>
    <rPh sb="54" eb="56">
      <t>キジュン</t>
    </rPh>
    <rPh sb="56" eb="59">
      <t>カントクショ</t>
    </rPh>
    <rPh sb="60" eb="62">
      <t>トドケデ</t>
    </rPh>
    <phoneticPr fontId="3"/>
  </si>
  <si>
    <t>(3)３６協定が労働基準監督署に届出されていますか。また、３６協定を含め労使協定の締結・運用は適正ですか。</t>
    <rPh sb="5" eb="7">
      <t>キョウテイ</t>
    </rPh>
    <rPh sb="8" eb="10">
      <t>ロウドウ</t>
    </rPh>
    <rPh sb="10" eb="12">
      <t>キジュン</t>
    </rPh>
    <rPh sb="12" eb="15">
      <t>カントクショ</t>
    </rPh>
    <rPh sb="16" eb="18">
      <t>トドケデ</t>
    </rPh>
    <rPh sb="31" eb="33">
      <t>キョウテイ</t>
    </rPh>
    <rPh sb="34" eb="35">
      <t>フク</t>
    </rPh>
    <rPh sb="36" eb="38">
      <t>ロウシ</t>
    </rPh>
    <rPh sb="38" eb="40">
      <t>キョウテイ</t>
    </rPh>
    <rPh sb="41" eb="43">
      <t>テイケツ</t>
    </rPh>
    <rPh sb="44" eb="46">
      <t>ウンヨウ</t>
    </rPh>
    <rPh sb="47" eb="49">
      <t>テキセイ</t>
    </rPh>
    <phoneticPr fontId="3"/>
  </si>
  <si>
    <t>労働条件</t>
    <rPh sb="0" eb="2">
      <t>ロウドウ</t>
    </rPh>
    <rPh sb="2" eb="4">
      <t>ジョウケン</t>
    </rPh>
    <phoneticPr fontId="3"/>
  </si>
  <si>
    <t>(4)労働者が働いた実際の労働時間を適正に把握し、記録していますか。</t>
    <rPh sb="3" eb="6">
      <t>ロウドウシャ</t>
    </rPh>
    <rPh sb="7" eb="8">
      <t>ハタラ</t>
    </rPh>
    <rPh sb="10" eb="12">
      <t>ジッサイ</t>
    </rPh>
    <rPh sb="13" eb="15">
      <t>ロウドウ</t>
    </rPh>
    <rPh sb="15" eb="17">
      <t>ジカン</t>
    </rPh>
    <rPh sb="18" eb="20">
      <t>テキセイ</t>
    </rPh>
    <rPh sb="21" eb="23">
      <t>ハアク</t>
    </rPh>
    <rPh sb="25" eb="27">
      <t>キロク</t>
    </rPh>
    <phoneticPr fontId="3"/>
  </si>
  <si>
    <t>(5)有給休暇・休日を適切に付与していますか。</t>
    <rPh sb="3" eb="5">
      <t>ユウキュウ</t>
    </rPh>
    <rPh sb="5" eb="7">
      <t>キュウカ</t>
    </rPh>
    <rPh sb="8" eb="10">
      <t>キュウジツ</t>
    </rPh>
    <rPh sb="11" eb="13">
      <t>テキセツ</t>
    </rPh>
    <rPh sb="14" eb="16">
      <t>フヨ</t>
    </rPh>
    <phoneticPr fontId="3"/>
  </si>
  <si>
    <t>労働時間</t>
    <rPh sb="0" eb="2">
      <t>ロウドウ</t>
    </rPh>
    <rPh sb="2" eb="4">
      <t>ジカン</t>
    </rPh>
    <phoneticPr fontId="3"/>
  </si>
  <si>
    <t>(6)時間外、休日等に労働させた場合、適正な割増賃金を支払っていますか。</t>
    <rPh sb="3" eb="6">
      <t>ジカンガイ</t>
    </rPh>
    <rPh sb="7" eb="9">
      <t>キュウジツ</t>
    </rPh>
    <rPh sb="9" eb="10">
      <t>トウ</t>
    </rPh>
    <rPh sb="11" eb="13">
      <t>ロウドウ</t>
    </rPh>
    <rPh sb="16" eb="18">
      <t>バアイ</t>
    </rPh>
    <rPh sb="19" eb="21">
      <t>テキセイ</t>
    </rPh>
    <rPh sb="22" eb="24">
      <t>ワリマシ</t>
    </rPh>
    <rPh sb="24" eb="26">
      <t>チンギン</t>
    </rPh>
    <rPh sb="27" eb="29">
      <t>シハラ</t>
    </rPh>
    <phoneticPr fontId="3"/>
  </si>
  <si>
    <t>(7)賃金について、通貨で全額を、労働者に直接、毎月１回以上、一定期日を定めて支払っていますか。</t>
    <rPh sb="3" eb="5">
      <t>チンギン</t>
    </rPh>
    <rPh sb="10" eb="12">
      <t>ツウカ</t>
    </rPh>
    <rPh sb="13" eb="15">
      <t>ゼンガク</t>
    </rPh>
    <rPh sb="17" eb="20">
      <t>ロウドウシャ</t>
    </rPh>
    <rPh sb="21" eb="23">
      <t>チョクセツ</t>
    </rPh>
    <rPh sb="24" eb="26">
      <t>マイツキ</t>
    </rPh>
    <rPh sb="27" eb="28">
      <t>カイ</t>
    </rPh>
    <rPh sb="28" eb="30">
      <t>イジョウ</t>
    </rPh>
    <rPh sb="31" eb="33">
      <t>イッテイ</t>
    </rPh>
    <rPh sb="33" eb="35">
      <t>キジツ</t>
    </rPh>
    <rPh sb="36" eb="37">
      <t>サダ</t>
    </rPh>
    <rPh sb="39" eb="41">
      <t>シハラ</t>
    </rPh>
    <phoneticPr fontId="3"/>
  </si>
  <si>
    <t>(8)当該契約に従事する従業員で最も低い労働時間単価はいくらですか（下請等を含む。）。</t>
    <rPh sb="3" eb="5">
      <t>トウガイ</t>
    </rPh>
    <rPh sb="5" eb="7">
      <t>ケイヤク</t>
    </rPh>
    <rPh sb="8" eb="10">
      <t>ジュウジ</t>
    </rPh>
    <rPh sb="12" eb="15">
      <t>ジュウギョウイン</t>
    </rPh>
    <rPh sb="16" eb="17">
      <t>モット</t>
    </rPh>
    <rPh sb="18" eb="19">
      <t>ヒク</t>
    </rPh>
    <rPh sb="20" eb="22">
      <t>ロウドウ</t>
    </rPh>
    <rPh sb="22" eb="24">
      <t>ジカン</t>
    </rPh>
    <rPh sb="24" eb="26">
      <t>タンカ</t>
    </rPh>
    <rPh sb="34" eb="36">
      <t>シタウケ</t>
    </rPh>
    <rPh sb="36" eb="37">
      <t>トウ</t>
    </rPh>
    <rPh sb="38" eb="39">
      <t>フク</t>
    </rPh>
    <phoneticPr fontId="3"/>
  </si>
  <si>
    <t>時間額</t>
    <rPh sb="0" eb="3">
      <t>ジカンガク</t>
    </rPh>
    <phoneticPr fontId="3"/>
  </si>
  <si>
    <t>賃金</t>
    <rPh sb="0" eb="2">
      <t>チンギン</t>
    </rPh>
    <phoneticPr fontId="3"/>
  </si>
  <si>
    <t>(9)事業主は労働者に対して安全配慮義務がありますが、安全衛生管理体制は、適正に整備、運用していますか。</t>
    <rPh sb="3" eb="6">
      <t>ジギョウヌシ</t>
    </rPh>
    <rPh sb="7" eb="10">
      <t>ロウドウシャ</t>
    </rPh>
    <rPh sb="11" eb="12">
      <t>タイ</t>
    </rPh>
    <rPh sb="14" eb="16">
      <t>アンゼン</t>
    </rPh>
    <rPh sb="16" eb="18">
      <t>ハイリョ</t>
    </rPh>
    <rPh sb="18" eb="20">
      <t>ギム</t>
    </rPh>
    <rPh sb="27" eb="29">
      <t>アンゼン</t>
    </rPh>
    <rPh sb="29" eb="31">
      <t>エイセイ</t>
    </rPh>
    <rPh sb="31" eb="33">
      <t>カンリ</t>
    </rPh>
    <rPh sb="33" eb="35">
      <t>タイセイ</t>
    </rPh>
    <rPh sb="37" eb="39">
      <t>テキセイ</t>
    </rPh>
    <rPh sb="40" eb="42">
      <t>セイビ</t>
    </rPh>
    <rPh sb="43" eb="45">
      <t>ウンヨウ</t>
    </rPh>
    <phoneticPr fontId="3"/>
  </si>
  <si>
    <t>(10)労働安全衛生法に基づく健康診断を適正に実施していますか。</t>
    <rPh sb="4" eb="6">
      <t>ロウドウ</t>
    </rPh>
    <rPh sb="6" eb="8">
      <t>アンゼン</t>
    </rPh>
    <rPh sb="8" eb="11">
      <t>エイセイホウ</t>
    </rPh>
    <rPh sb="12" eb="13">
      <t>モト</t>
    </rPh>
    <rPh sb="15" eb="17">
      <t>ケンコウ</t>
    </rPh>
    <rPh sb="17" eb="19">
      <t>シンダン</t>
    </rPh>
    <rPh sb="20" eb="22">
      <t>テキセイ</t>
    </rPh>
    <rPh sb="23" eb="25">
      <t>ジッシ</t>
    </rPh>
    <phoneticPr fontId="3"/>
  </si>
  <si>
    <t>(11)労働保険の加入及び社会保険の加入等の手続きを適正に行っていますか。</t>
    <rPh sb="4" eb="6">
      <t>ロウドウ</t>
    </rPh>
    <rPh sb="6" eb="8">
      <t>ホケン</t>
    </rPh>
    <rPh sb="9" eb="11">
      <t>カニュウ</t>
    </rPh>
    <rPh sb="11" eb="12">
      <t>オヨ</t>
    </rPh>
    <rPh sb="13" eb="15">
      <t>シャカイ</t>
    </rPh>
    <rPh sb="15" eb="17">
      <t>ホケン</t>
    </rPh>
    <rPh sb="18" eb="20">
      <t>カニュウ</t>
    </rPh>
    <rPh sb="20" eb="21">
      <t>トウ</t>
    </rPh>
    <rPh sb="22" eb="24">
      <t>テツヅ</t>
    </rPh>
    <rPh sb="26" eb="28">
      <t>テキセイ</t>
    </rPh>
    <rPh sb="29" eb="30">
      <t>オコナ</t>
    </rPh>
    <phoneticPr fontId="3"/>
  </si>
  <si>
    <t>安全衛生</t>
    <rPh sb="0" eb="2">
      <t>アンゼン</t>
    </rPh>
    <rPh sb="2" eb="4">
      <t>エイセイ</t>
    </rPh>
    <phoneticPr fontId="3"/>
  </si>
  <si>
    <t>各種保険</t>
    <rPh sb="0" eb="2">
      <t>カクシュ</t>
    </rPh>
    <rPh sb="2" eb="4">
      <t>ホケン</t>
    </rPh>
    <phoneticPr fontId="3"/>
  </si>
  <si>
    <t>「いいえ」に■をつけた場合は設問番号とその理由を記入してください。</t>
    <rPh sb="11" eb="13">
      <t>バアイ</t>
    </rPh>
    <rPh sb="14" eb="16">
      <t>セツモン</t>
    </rPh>
    <rPh sb="16" eb="18">
      <t>バンゴウ</t>
    </rPh>
    <rPh sb="21" eb="23">
      <t>リユウ</t>
    </rPh>
    <rPh sb="24" eb="26">
      <t>キニュウ</t>
    </rPh>
    <phoneticPr fontId="3"/>
  </si>
  <si>
    <t>項　　　　　　　　　　目</t>
    <rPh sb="0" eb="1">
      <t>コウ</t>
    </rPh>
    <rPh sb="11" eb="12">
      <t>メ</t>
    </rPh>
    <phoneticPr fontId="3"/>
  </si>
  <si>
    <t>区　　分</t>
    <rPh sb="0" eb="1">
      <t>ク</t>
    </rPh>
    <rPh sb="3" eb="4">
      <t>ブン</t>
    </rPh>
    <phoneticPr fontId="3"/>
  </si>
  <si>
    <t>回　　答</t>
    <rPh sb="0" eb="1">
      <t>カイ</t>
    </rPh>
    <rPh sb="3" eb="4">
      <t>コタエ</t>
    </rPh>
    <phoneticPr fontId="3"/>
  </si>
  <si>
    <t>注１　回答欄のいずれかの□を■にすること。</t>
    <rPh sb="0" eb="1">
      <t>チュウ</t>
    </rPh>
    <rPh sb="3" eb="5">
      <t>カイトウ</t>
    </rPh>
    <rPh sb="5" eb="6">
      <t>ラン</t>
    </rPh>
    <phoneticPr fontId="3"/>
  </si>
  <si>
    <t>　　　</t>
    <phoneticPr fontId="3"/>
  </si>
  <si>
    <t>・・・労働賃金単価を１時間あたりで計算し、その額を記入してください。</t>
    <phoneticPr fontId="3"/>
  </si>
  <si>
    <t>（計算方法）</t>
    <rPh sb="1" eb="3">
      <t>ケイサン</t>
    </rPh>
    <rPh sb="3" eb="5">
      <t>ホウホウ</t>
    </rPh>
    <phoneticPr fontId="3"/>
  </si>
  <si>
    <t>(1)時間給の場合</t>
    <rPh sb="3" eb="5">
      <t>ジカン</t>
    </rPh>
    <rPh sb="5" eb="6">
      <t>キュウ</t>
    </rPh>
    <rPh sb="7" eb="9">
      <t>バアイ</t>
    </rPh>
    <phoneticPr fontId="3"/>
  </si>
  <si>
    <t>・・・</t>
    <phoneticPr fontId="3"/>
  </si>
  <si>
    <t>時間給を記入</t>
    <rPh sb="0" eb="2">
      <t>ジカン</t>
    </rPh>
    <rPh sb="4" eb="6">
      <t>キニュウ</t>
    </rPh>
    <phoneticPr fontId="3"/>
  </si>
  <si>
    <t>・・・</t>
    <phoneticPr fontId="3"/>
  </si>
  <si>
    <t>(2)日給の場合</t>
    <rPh sb="3" eb="5">
      <t>ニッキュウ</t>
    </rPh>
    <rPh sb="6" eb="8">
      <t>バアイ</t>
    </rPh>
    <phoneticPr fontId="3"/>
  </si>
  <si>
    <t>(3)月給の場合</t>
    <rPh sb="3" eb="5">
      <t>ゲッキュウ</t>
    </rPh>
    <rPh sb="6" eb="8">
      <t>バアイ</t>
    </rPh>
    <phoneticPr fontId="3"/>
  </si>
  <si>
    <t>日給÷１日の所定労働時間</t>
    <rPh sb="0" eb="2">
      <t>ニッキュウ</t>
    </rPh>
    <rPh sb="4" eb="5">
      <t>ニチ</t>
    </rPh>
    <rPh sb="6" eb="8">
      <t>ショテイ</t>
    </rPh>
    <rPh sb="8" eb="10">
      <t>ロウドウ</t>
    </rPh>
    <rPh sb="10" eb="12">
      <t>ジカン</t>
    </rPh>
    <phoneticPr fontId="3"/>
  </si>
  <si>
    <t>　３　最も低い労働単価</t>
    <rPh sb="3" eb="4">
      <t>モット</t>
    </rPh>
    <rPh sb="5" eb="6">
      <t>ヒク</t>
    </rPh>
    <rPh sb="7" eb="9">
      <t>ロウドウ</t>
    </rPh>
    <rPh sb="9" eb="11">
      <t>タンカ</t>
    </rPh>
    <phoneticPr fontId="3"/>
  </si>
  <si>
    <t>　２　確認の結果、聞き取り調査を行う場合があります。</t>
    <rPh sb="3" eb="5">
      <t>カクニン</t>
    </rPh>
    <rPh sb="6" eb="8">
      <t>ケッカ</t>
    </rPh>
    <rPh sb="9" eb="10">
      <t>キ</t>
    </rPh>
    <rPh sb="11" eb="12">
      <t>ト</t>
    </rPh>
    <rPh sb="13" eb="15">
      <t>チョウサ</t>
    </rPh>
    <rPh sb="16" eb="17">
      <t>オコナ</t>
    </rPh>
    <rPh sb="18" eb="20">
      <t>バアイ</t>
    </rPh>
    <phoneticPr fontId="3"/>
  </si>
  <si>
    <t>月給÷１月の所定労働時間</t>
    <rPh sb="0" eb="2">
      <t>ゲッキュウ</t>
    </rPh>
    <rPh sb="4" eb="5">
      <t>ツキ</t>
    </rPh>
    <rPh sb="6" eb="8">
      <t>ショテイ</t>
    </rPh>
    <rPh sb="8" eb="10">
      <t>ロウドウ</t>
    </rPh>
    <rPh sb="10" eb="12">
      <t>ジカン</t>
    </rPh>
    <phoneticPr fontId="3"/>
  </si>
  <si>
    <t>ただし、下記のものは含まない。</t>
    <rPh sb="4" eb="6">
      <t>カキ</t>
    </rPh>
    <rPh sb="10" eb="11">
      <t>フク</t>
    </rPh>
    <phoneticPr fontId="3"/>
  </si>
  <si>
    <t>改善措置の内容</t>
    <rPh sb="0" eb="2">
      <t>カイゼン</t>
    </rPh>
    <rPh sb="2" eb="4">
      <t>ソチ</t>
    </rPh>
    <rPh sb="5" eb="7">
      <t>ナイヨウ</t>
    </rPh>
    <phoneticPr fontId="3"/>
  </si>
  <si>
    <t>措置日</t>
    <rPh sb="0" eb="2">
      <t>ソチ</t>
    </rPh>
    <rPh sb="2" eb="3">
      <t>ビ</t>
    </rPh>
    <phoneticPr fontId="3"/>
  </si>
  <si>
    <t>・</t>
    <phoneticPr fontId="3"/>
  </si>
  <si>
    <t>・</t>
    <phoneticPr fontId="3"/>
  </si>
  <si>
    <t>労働環境改善報告書</t>
    <phoneticPr fontId="3"/>
  </si>
  <si>
    <t>様式第４号（第５条第３項関係）</t>
    <rPh sb="0" eb="2">
      <t>ヨウシキ</t>
    </rPh>
    <rPh sb="2" eb="3">
      <t>ダイ</t>
    </rPh>
    <rPh sb="4" eb="5">
      <t>ゴウ</t>
    </rPh>
    <rPh sb="6" eb="7">
      <t>ダイ</t>
    </rPh>
    <rPh sb="8" eb="9">
      <t>ジョウ</t>
    </rPh>
    <rPh sb="9" eb="10">
      <t>ダイ</t>
    </rPh>
    <rPh sb="11" eb="12">
      <t>コウ</t>
    </rPh>
    <rPh sb="12" eb="14">
      <t>カンケイ</t>
    </rPh>
    <phoneticPr fontId="3"/>
  </si>
  <si>
    <t>号</t>
    <rPh sb="0" eb="1">
      <t>ゴウ</t>
    </rPh>
    <phoneticPr fontId="3"/>
  </si>
  <si>
    <t>工事場所</t>
    <rPh sb="0" eb="2">
      <t>コウジ</t>
    </rPh>
    <rPh sb="2" eb="4">
      <t>バショ</t>
    </rPh>
    <phoneticPr fontId="3"/>
  </si>
  <si>
    <t>請負代金額</t>
    <rPh sb="0" eb="2">
      <t>ウケオイ</t>
    </rPh>
    <rPh sb="2" eb="4">
      <t>ダイキン</t>
    </rPh>
    <rPh sb="4" eb="5">
      <t>ガク</t>
    </rPh>
    <phoneticPr fontId="3"/>
  </si>
  <si>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3"/>
  </si>
  <si>
    <t>工期</t>
    <rPh sb="0" eb="2">
      <t>コウキ</t>
    </rPh>
    <phoneticPr fontId="3"/>
  </si>
  <si>
    <t>契約保証金</t>
    <rPh sb="0" eb="2">
      <t>ケイヤク</t>
    </rPh>
    <rPh sb="2" eb="5">
      <t>ホショウキン</t>
    </rPh>
    <phoneticPr fontId="3"/>
  </si>
  <si>
    <t>前金払の有無</t>
    <rPh sb="0" eb="2">
      <t>マエキン</t>
    </rPh>
    <rPh sb="2" eb="3">
      <t>バライ</t>
    </rPh>
    <rPh sb="4" eb="6">
      <t>ウム</t>
    </rPh>
    <phoneticPr fontId="3"/>
  </si>
  <si>
    <t>部分払の有無</t>
    <rPh sb="0" eb="2">
      <t>ブブン</t>
    </rPh>
    <rPh sb="2" eb="3">
      <t>バラ</t>
    </rPh>
    <rPh sb="4" eb="6">
      <t>ウム</t>
    </rPh>
    <phoneticPr fontId="3"/>
  </si>
  <si>
    <t>建設発生土の</t>
    <rPh sb="0" eb="2">
      <t>ケンセツ</t>
    </rPh>
    <rPh sb="2" eb="5">
      <t>ハッセイド</t>
    </rPh>
    <phoneticPr fontId="3"/>
  </si>
  <si>
    <t>搬出先等</t>
    <rPh sb="0" eb="2">
      <t>ハンシュツ</t>
    </rPh>
    <rPh sb="2" eb="3">
      <t>サキ</t>
    </rPh>
    <rPh sb="3" eb="4">
      <t>トウ</t>
    </rPh>
    <phoneticPr fontId="3"/>
  </si>
  <si>
    <t>解体工事に</t>
    <rPh sb="0" eb="2">
      <t>カイタイ</t>
    </rPh>
    <rPh sb="2" eb="4">
      <t>コウジ</t>
    </rPh>
    <phoneticPr fontId="3"/>
  </si>
  <si>
    <t>要する費用等</t>
    <rPh sb="0" eb="1">
      <t>ヨウ</t>
    </rPh>
    <rPh sb="3" eb="5">
      <t>ヒヨウ</t>
    </rPh>
    <rPh sb="5" eb="6">
      <t>トウ</t>
    </rPh>
    <phoneticPr fontId="3"/>
  </si>
  <si>
    <t>年度　第</t>
    <rPh sb="3" eb="4">
      <t>ダイ</t>
    </rPh>
    <phoneticPr fontId="3"/>
  </si>
  <si>
    <t>建設工事請負契約書</t>
    <phoneticPr fontId="3"/>
  </si>
  <si>
    <t>する。</t>
    <phoneticPr fontId="3"/>
  </si>
  <si>
    <t>る。</t>
    <phoneticPr fontId="3"/>
  </si>
  <si>
    <t>この契約の締結を証するため本書２通を作成し、当事者記名押印の上、各自1通を保有す</t>
    <phoneticPr fontId="3"/>
  </si>
  <si>
    <t>から</t>
    <phoneticPr fontId="3"/>
  </si>
  <si>
    <t>まで</t>
    <phoneticPr fontId="3"/>
  </si>
  <si>
    <t>発注者</t>
    <rPh sb="0" eb="3">
      <t>ハッチュウシャ</t>
    </rPh>
    <phoneticPr fontId="3"/>
  </si>
  <si>
    <t>受注者</t>
    <rPh sb="0" eb="2">
      <t>ジュチュウ</t>
    </rPh>
    <rPh sb="2" eb="3">
      <t>シャ</t>
    </rPh>
    <phoneticPr fontId="3"/>
  </si>
  <si>
    <t>会社名</t>
    <rPh sb="0" eb="3">
      <t>カイシャメイ</t>
    </rPh>
    <phoneticPr fontId="3"/>
  </si>
  <si>
    <t>住所</t>
    <rPh sb="0" eb="2">
      <t>ジュウショ</t>
    </rPh>
    <phoneticPr fontId="3"/>
  </si>
  <si>
    <t>契約内容</t>
    <rPh sb="0" eb="2">
      <t>ケイヤク</t>
    </rPh>
    <rPh sb="2" eb="4">
      <t>ナイヨウ</t>
    </rPh>
    <phoneticPr fontId="3"/>
  </si>
  <si>
    <t>工事・業務の別</t>
    <rPh sb="0" eb="2">
      <t>コウジ</t>
    </rPh>
    <rPh sb="3" eb="5">
      <t>ギョウム</t>
    </rPh>
    <rPh sb="6" eb="7">
      <t>ベツ</t>
    </rPh>
    <phoneticPr fontId="3"/>
  </si>
  <si>
    <t>小項目</t>
    <rPh sb="0" eb="3">
      <t>ショウコウモク</t>
    </rPh>
    <phoneticPr fontId="3"/>
  </si>
  <si>
    <t>工事箇所</t>
    <rPh sb="0" eb="2">
      <t>コウジ</t>
    </rPh>
    <rPh sb="2" eb="4">
      <t>カショ</t>
    </rPh>
    <phoneticPr fontId="3"/>
  </si>
  <si>
    <t>契約日</t>
    <rPh sb="0" eb="3">
      <t>ケイヤクビ</t>
    </rPh>
    <phoneticPr fontId="3"/>
  </si>
  <si>
    <t>西暦</t>
    <rPh sb="0" eb="2">
      <t>セイレキ</t>
    </rPh>
    <phoneticPr fontId="3"/>
  </si>
  <si>
    <t>日</t>
    <rPh sb="0" eb="1">
      <t>ニチ</t>
    </rPh>
    <phoneticPr fontId="3"/>
  </si>
  <si>
    <t>着工日</t>
    <rPh sb="0" eb="2">
      <t>チャッコウ</t>
    </rPh>
    <rPh sb="2" eb="3">
      <t>ビ</t>
    </rPh>
    <phoneticPr fontId="3"/>
  </si>
  <si>
    <t>完成予定日</t>
    <rPh sb="0" eb="2">
      <t>カンセイ</t>
    </rPh>
    <rPh sb="2" eb="4">
      <t>ヨテイ</t>
    </rPh>
    <rPh sb="4" eb="5">
      <t>ビ</t>
    </rPh>
    <phoneticPr fontId="3"/>
  </si>
  <si>
    <t>代表者（氏名）</t>
    <rPh sb="0" eb="3">
      <t>ダイヒョウシャ</t>
    </rPh>
    <rPh sb="4" eb="6">
      <t>シメイ</t>
    </rPh>
    <phoneticPr fontId="3"/>
  </si>
  <si>
    <t>代表者（役職名）</t>
    <rPh sb="0" eb="3">
      <t>ダイヒョウシャ</t>
    </rPh>
    <rPh sb="4" eb="6">
      <t>ヤクショク</t>
    </rPh>
    <rPh sb="6" eb="7">
      <t>メイ</t>
    </rPh>
    <phoneticPr fontId="3"/>
  </si>
  <si>
    <t>（税込）</t>
    <rPh sb="1" eb="3">
      <t>ゼイコ</t>
    </rPh>
    <phoneticPr fontId="3"/>
  </si>
  <si>
    <t>（消費税）</t>
    <rPh sb="1" eb="4">
      <t>ショウヒゼイ</t>
    </rPh>
    <phoneticPr fontId="3"/>
  </si>
  <si>
    <t>契約保証金</t>
    <rPh sb="0" eb="2">
      <t>ケイヤク</t>
    </rPh>
    <rPh sb="2" eb="4">
      <t>ホショウ</t>
    </rPh>
    <rPh sb="4" eb="5">
      <t>キン</t>
    </rPh>
    <phoneticPr fontId="4"/>
  </si>
  <si>
    <t>契約金額（税抜）</t>
    <rPh sb="0" eb="2">
      <t>ケイヤク</t>
    </rPh>
    <rPh sb="2" eb="4">
      <t>キンガク</t>
    </rPh>
    <rPh sb="5" eb="6">
      <t>ゼイ</t>
    </rPh>
    <rPh sb="6" eb="7">
      <t>ヌ</t>
    </rPh>
    <phoneticPr fontId="3"/>
  </si>
  <si>
    <t>自動計算ですが、確認してください。</t>
    <rPh sb="0" eb="2">
      <t>ジドウ</t>
    </rPh>
    <rPh sb="2" eb="4">
      <t>ケイサン</t>
    </rPh>
    <rPh sb="8" eb="10">
      <t>カクニン</t>
    </rPh>
    <phoneticPr fontId="4"/>
  </si>
  <si>
    <t>作成書類</t>
    <rPh sb="0" eb="2">
      <t>サクセイ</t>
    </rPh>
    <rPh sb="2" eb="4">
      <t>ショルイ</t>
    </rPh>
    <phoneticPr fontId="4"/>
  </si>
  <si>
    <t>提出予定日</t>
    <rPh sb="0" eb="2">
      <t>テイシュツ</t>
    </rPh>
    <rPh sb="2" eb="4">
      <t>ヨテイ</t>
    </rPh>
    <rPh sb="4" eb="5">
      <t>ヒ</t>
    </rPh>
    <phoneticPr fontId="3"/>
  </si>
  <si>
    <t>西暦で入力してください。</t>
  </si>
  <si>
    <t>西暦で入力してください。</t>
    <rPh sb="0" eb="2">
      <t>セイレキ</t>
    </rPh>
    <rPh sb="3" eb="5">
      <t>ニュウリョク</t>
    </rPh>
    <phoneticPr fontId="4"/>
  </si>
  <si>
    <t>第</t>
    <rPh sb="0" eb="1">
      <t>ダイ</t>
    </rPh>
    <phoneticPr fontId="3"/>
  </si>
  <si>
    <t>契約番号</t>
    <rPh sb="0" eb="2">
      <t>ケイヤク</t>
    </rPh>
    <rPh sb="2" eb="4">
      <t>バンゴウ</t>
    </rPh>
    <phoneticPr fontId="3"/>
  </si>
  <si>
    <t>令和</t>
    <rPh sb="0" eb="2">
      <t>レイワ</t>
    </rPh>
    <phoneticPr fontId="3"/>
  </si>
  <si>
    <t>年度</t>
    <rPh sb="0" eb="2">
      <t>ネンド</t>
    </rPh>
    <phoneticPr fontId="3"/>
  </si>
  <si>
    <t>　工事が完成したときは、書面で通知し、検査に合格した工事の目的物は直ちに引き渡すこと。</t>
    <phoneticPr fontId="3"/>
  </si>
  <si>
    <t>押印の場合は入力不要</t>
    <rPh sb="0" eb="2">
      <t>オウイン</t>
    </rPh>
    <rPh sb="3" eb="5">
      <t>バアイ</t>
    </rPh>
    <rPh sb="6" eb="8">
      <t>ニュウリョク</t>
    </rPh>
    <rPh sb="8" eb="10">
      <t>フヨウ</t>
    </rPh>
    <phoneticPr fontId="4"/>
  </si>
  <si>
    <t>電話番号</t>
    <rPh sb="0" eb="2">
      <t>デンワ</t>
    </rPh>
    <rPh sb="2" eb="4">
      <t>バンゴウ</t>
    </rPh>
    <phoneticPr fontId="3"/>
  </si>
  <si>
    <t>押印の場合は入力不要</t>
  </si>
  <si>
    <t>作成担当者</t>
    <rPh sb="0" eb="2">
      <t>サクセイ</t>
    </rPh>
    <rPh sb="2" eb="5">
      <t>タントウシャ</t>
    </rPh>
    <phoneticPr fontId="3"/>
  </si>
  <si>
    <t>確認欄</t>
    <rPh sb="0" eb="2">
      <t>カクニン</t>
    </rPh>
    <rPh sb="2" eb="3">
      <t>ラン</t>
    </rPh>
    <phoneticPr fontId="4"/>
  </si>
  <si>
    <t>・様式で個別に記入が必要な項目については、直接入力または手書きによりご記入下さい。</t>
    <phoneticPr fontId="3"/>
  </si>
  <si>
    <t>・入力に誤りが無いか確認し、確認欄を「確認済」としてください。</t>
    <rPh sb="1" eb="3">
      <t>ニュウリョク</t>
    </rPh>
    <rPh sb="4" eb="5">
      <t>アヤマ</t>
    </rPh>
    <rPh sb="7" eb="8">
      <t>ナ</t>
    </rPh>
    <rPh sb="10" eb="12">
      <t>カクニン</t>
    </rPh>
    <rPh sb="14" eb="16">
      <t>カクニン</t>
    </rPh>
    <rPh sb="16" eb="17">
      <t>ラン</t>
    </rPh>
    <rPh sb="19" eb="21">
      <t>カクニン</t>
    </rPh>
    <rPh sb="21" eb="22">
      <t>スミ</t>
    </rPh>
    <phoneticPr fontId="3"/>
  </si>
  <si>
    <t>（書類名をクリックすると各シートへ移動します）</t>
    <rPh sb="1" eb="3">
      <t>ショルイ</t>
    </rPh>
    <rPh sb="3" eb="4">
      <t>メイ</t>
    </rPh>
    <rPh sb="12" eb="13">
      <t>カク</t>
    </rPh>
    <rPh sb="17" eb="19">
      <t>イドウ</t>
    </rPh>
    <phoneticPr fontId="3"/>
  </si>
  <si>
    <t>番号</t>
    <rPh sb="0" eb="2">
      <t>バンゴウ</t>
    </rPh>
    <phoneticPr fontId="3"/>
  </si>
  <si>
    <t>様式No.</t>
    <rPh sb="0" eb="2">
      <t>ヨウシキ</t>
    </rPh>
    <phoneticPr fontId="3"/>
  </si>
  <si>
    <t>書類名称</t>
    <rPh sb="0" eb="2">
      <t>ショルイ</t>
    </rPh>
    <rPh sb="2" eb="4">
      <t>メイショウ</t>
    </rPh>
    <phoneticPr fontId="3"/>
  </si>
  <si>
    <t>ー</t>
    <phoneticPr fontId="3"/>
  </si>
  <si>
    <t>【前橋市】契約関係様式（工事）一覧（B）</t>
    <rPh sb="1" eb="4">
      <t>マエバシシ</t>
    </rPh>
    <rPh sb="5" eb="7">
      <t>ケイヤク</t>
    </rPh>
    <rPh sb="7" eb="9">
      <t>カンケイ</t>
    </rPh>
    <rPh sb="9" eb="11">
      <t>ヨウシキ</t>
    </rPh>
    <rPh sb="12" eb="14">
      <t>コウジ</t>
    </rPh>
    <rPh sb="15" eb="17">
      <t>イチラン</t>
    </rPh>
    <phoneticPr fontId="3"/>
  </si>
  <si>
    <t>B01</t>
    <phoneticPr fontId="3"/>
  </si>
  <si>
    <t>B02</t>
    <phoneticPr fontId="3"/>
  </si>
  <si>
    <t>B03</t>
    <phoneticPr fontId="3"/>
  </si>
  <si>
    <t>B04</t>
  </si>
  <si>
    <t>B05</t>
  </si>
  <si>
    <t>B06</t>
  </si>
  <si>
    <t>B07</t>
  </si>
  <si>
    <t>B08</t>
  </si>
  <si>
    <t>B09</t>
  </si>
  <si>
    <t>B10</t>
  </si>
  <si>
    <t>工事履行報告書</t>
    <rPh sb="0" eb="2">
      <t>コウジ</t>
    </rPh>
    <rPh sb="2" eb="4">
      <t>リコウ</t>
    </rPh>
    <rPh sb="4" eb="7">
      <t>ホウコクショ</t>
    </rPh>
    <phoneticPr fontId="3"/>
  </si>
  <si>
    <t>様式第２号（第５条関係）</t>
    <rPh sb="0" eb="2">
      <t>ヨウシキ</t>
    </rPh>
    <rPh sb="2" eb="3">
      <t>ダイ</t>
    </rPh>
    <rPh sb="4" eb="5">
      <t>ゴウ</t>
    </rPh>
    <rPh sb="6" eb="7">
      <t>ダイ</t>
    </rPh>
    <rPh sb="8" eb="9">
      <t>ジョウ</t>
    </rPh>
    <rPh sb="9" eb="11">
      <t>カンケイ</t>
    </rPh>
    <phoneticPr fontId="3"/>
  </si>
  <si>
    <t>様式第４号（第９条関係）</t>
    <rPh sb="0" eb="2">
      <t>ヨウシキ</t>
    </rPh>
    <rPh sb="2" eb="3">
      <t>ダイ</t>
    </rPh>
    <rPh sb="4" eb="5">
      <t>ゴウ</t>
    </rPh>
    <rPh sb="6" eb="7">
      <t>ダイ</t>
    </rPh>
    <rPh sb="8" eb="9">
      <t>ジョウ</t>
    </rPh>
    <rPh sb="9" eb="11">
      <t>カンケイ</t>
    </rPh>
    <phoneticPr fontId="3"/>
  </si>
  <si>
    <t>債権譲渡通知書</t>
    <phoneticPr fontId="3"/>
  </si>
  <si>
    <t>様式第５号（第１０条関係）</t>
    <rPh sb="0" eb="2">
      <t>ヨウシキ</t>
    </rPh>
    <rPh sb="2" eb="3">
      <t>ダイ</t>
    </rPh>
    <rPh sb="4" eb="5">
      <t>ゴウ</t>
    </rPh>
    <rPh sb="6" eb="7">
      <t>ダイ</t>
    </rPh>
    <rPh sb="9" eb="10">
      <t>ジョウ</t>
    </rPh>
    <rPh sb="10" eb="12">
      <t>カンケイ</t>
    </rPh>
    <phoneticPr fontId="3"/>
  </si>
  <si>
    <t>B11</t>
  </si>
  <si>
    <t>B13</t>
  </si>
  <si>
    <t>B14</t>
  </si>
  <si>
    <t>B15</t>
  </si>
  <si>
    <t>B16</t>
  </si>
  <si>
    <t>B17</t>
  </si>
  <si>
    <t>B18</t>
  </si>
  <si>
    <t>B19</t>
  </si>
  <si>
    <t>解体工事に要する費用等確認書</t>
    <phoneticPr fontId="3"/>
  </si>
  <si>
    <t>解体工事に要する費用等</t>
    <phoneticPr fontId="3"/>
  </si>
  <si>
    <t>実務経験証明書</t>
    <phoneticPr fontId="3"/>
  </si>
  <si>
    <t>現場代理人兼任届出書</t>
    <phoneticPr fontId="3"/>
  </si>
  <si>
    <t>免税事業者届出書</t>
    <phoneticPr fontId="3"/>
  </si>
  <si>
    <t>契約保証金納付報告書</t>
    <phoneticPr fontId="3"/>
  </si>
  <si>
    <t>契約保証金還付口座変更届</t>
    <phoneticPr fontId="3"/>
  </si>
  <si>
    <t>保証書に係る受領書</t>
    <phoneticPr fontId="3"/>
  </si>
  <si>
    <t>労働環境報告書</t>
    <phoneticPr fontId="3"/>
  </si>
  <si>
    <t>労働環境改善報告書</t>
    <phoneticPr fontId="3"/>
  </si>
  <si>
    <t>債権譲渡承諾依頼書</t>
    <phoneticPr fontId="3"/>
  </si>
  <si>
    <t>工事履行報告書</t>
    <phoneticPr fontId="3"/>
  </si>
  <si>
    <t>通知書</t>
    <phoneticPr fontId="3"/>
  </si>
  <si>
    <t>工事請負請書</t>
    <phoneticPr fontId="3"/>
  </si>
  <si>
    <t>融資実行報告書</t>
    <phoneticPr fontId="3"/>
  </si>
  <si>
    <t>債権譲渡契約証書</t>
    <phoneticPr fontId="3"/>
  </si>
  <si>
    <t>様式第５号（第１０条関係）</t>
    <phoneticPr fontId="3"/>
  </si>
  <si>
    <t>様式第４号（第９条関係）</t>
    <phoneticPr fontId="3"/>
  </si>
  <si>
    <t>債権譲渡契約証書（参考）</t>
    <rPh sb="9" eb="11">
      <t>サンコウ</t>
    </rPh>
    <phoneticPr fontId="3"/>
  </si>
  <si>
    <t>ー</t>
    <phoneticPr fontId="3"/>
  </si>
  <si>
    <t>ー</t>
    <phoneticPr fontId="3"/>
  </si>
  <si>
    <t>様式第２号（第５条関係）</t>
    <phoneticPr fontId="3"/>
  </si>
  <si>
    <t>様式第１号（第５条関係）</t>
    <phoneticPr fontId="3"/>
  </si>
  <si>
    <t>様式第４号（第５条第３項関係）</t>
    <phoneticPr fontId="3"/>
  </si>
  <si>
    <t>様式第１号（第４条関係）</t>
    <phoneticPr fontId="3"/>
  </si>
  <si>
    <t>様式第３号（第９条関係）</t>
    <phoneticPr fontId="3"/>
  </si>
  <si>
    <t>様式第２号（第８条関係）</t>
    <phoneticPr fontId="3"/>
  </si>
  <si>
    <t>様式第１号（第８条関係）</t>
    <phoneticPr fontId="3"/>
  </si>
  <si>
    <t>様式第３号（第１７条関係）</t>
    <phoneticPr fontId="3"/>
  </si>
  <si>
    <t>様式第１号（第５条関係）</t>
    <phoneticPr fontId="3"/>
  </si>
  <si>
    <t>ー</t>
    <phoneticPr fontId="3"/>
  </si>
  <si>
    <t>入力シートへ戻る</t>
    <rPh sb="0" eb="2">
      <t>ニュウリョク</t>
    </rPh>
    <rPh sb="6" eb="7">
      <t>モド</t>
    </rPh>
    <phoneticPr fontId="3"/>
  </si>
  <si>
    <t>)</t>
    <phoneticPr fontId="3"/>
  </si>
  <si>
    <t>⑥その他(</t>
    <phoneticPr fontId="3"/>
  </si>
  <si>
    <t>から</t>
    <phoneticPr fontId="3"/>
  </si>
  <si>
    <t>まで</t>
    <phoneticPr fontId="3"/>
  </si>
  <si>
    <t>金</t>
    <rPh sb="0" eb="1">
      <t>キン</t>
    </rPh>
    <phoneticPr fontId="3"/>
  </si>
  <si>
    <t>受注者（以下「甲」という。）が発注者（前橋市）に対して有する契約書（前橋市と甲との間で</t>
    <phoneticPr fontId="3"/>
  </si>
  <si>
    <t>締結された</t>
    <rPh sb="0" eb="2">
      <t>テイケツ</t>
    </rPh>
    <phoneticPr fontId="3"/>
  </si>
  <si>
    <t>年</t>
    <rPh sb="0" eb="1">
      <t>トシ</t>
    </rPh>
    <phoneticPr fontId="3"/>
  </si>
  <si>
    <t>月</t>
    <rPh sb="0" eb="1">
      <t>ツキ</t>
    </rPh>
    <phoneticPr fontId="3"/>
  </si>
  <si>
    <t>日</t>
    <rPh sb="0" eb="1">
      <t>ニチ</t>
    </rPh>
    <phoneticPr fontId="3"/>
  </si>
  <si>
    <t>受注者</t>
    <rPh sb="0" eb="3">
      <t>ジュチュウシャ</t>
    </rPh>
    <phoneticPr fontId="3"/>
  </si>
  <si>
    <t>）</t>
    <phoneticPr fontId="3"/>
  </si>
  <si>
    <t>（譲渡人</t>
    <rPh sb="1" eb="3">
      <t>ジョウト</t>
    </rPh>
    <rPh sb="3" eb="4">
      <t>ヒト</t>
    </rPh>
    <phoneticPr fontId="3"/>
  </si>
  <si>
    <t>）</t>
    <phoneticPr fontId="3"/>
  </si>
  <si>
    <t>（譲受人</t>
    <rPh sb="1" eb="4">
      <t>ジョウジュニン</t>
    </rPh>
    <phoneticPr fontId="3"/>
  </si>
  <si>
    <t>（以下「乙」という。に譲渡することにつき、建設工事請負契約約</t>
    <rPh sb="1" eb="3">
      <t>イカ</t>
    </rPh>
    <rPh sb="4" eb="5">
      <t>オツ</t>
    </rPh>
    <rPh sb="11" eb="13">
      <t>ジョウト</t>
    </rPh>
    <rPh sb="21" eb="23">
      <t>ケンセツ</t>
    </rPh>
    <rPh sb="23" eb="25">
      <t>コウジ</t>
    </rPh>
    <rPh sb="25" eb="27">
      <t>ウケオイ</t>
    </rPh>
    <rPh sb="27" eb="29">
      <t>ケイヤク</t>
    </rPh>
    <rPh sb="29" eb="30">
      <t>ヤク</t>
    </rPh>
    <phoneticPr fontId="3"/>
  </si>
  <si>
    <t>款（以下「約款」という。）第５条第１項ただし書に規定する承諾を賜りますようご依頼申し上げ</t>
    <rPh sb="0" eb="1">
      <t>カン</t>
    </rPh>
    <rPh sb="2" eb="4">
      <t>イカ</t>
    </rPh>
    <rPh sb="5" eb="7">
      <t>ヤッカン</t>
    </rPh>
    <rPh sb="13" eb="14">
      <t>ダイ</t>
    </rPh>
    <rPh sb="15" eb="16">
      <t>ジョウ</t>
    </rPh>
    <rPh sb="16" eb="17">
      <t>ダイ</t>
    </rPh>
    <rPh sb="18" eb="19">
      <t>コウ</t>
    </rPh>
    <rPh sb="22" eb="23">
      <t>ショ</t>
    </rPh>
    <rPh sb="24" eb="26">
      <t>キテイ</t>
    </rPh>
    <rPh sb="28" eb="30">
      <t>ショウダク</t>
    </rPh>
    <rPh sb="31" eb="32">
      <t>タマワ</t>
    </rPh>
    <rPh sb="38" eb="40">
      <t>イライ</t>
    </rPh>
    <rPh sb="40" eb="41">
      <t>モウ</t>
    </rPh>
    <rPh sb="42" eb="43">
      <t>ア</t>
    </rPh>
    <phoneticPr fontId="3"/>
  </si>
  <si>
    <t>ます。</t>
    <phoneticPr fontId="3"/>
  </si>
  <si>
    <t>乙においては、本譲渡債権を担保として、甲に対し当該工事の施行に必要な資金を融資するとと</t>
    <rPh sb="0" eb="1">
      <t>オツ</t>
    </rPh>
    <rPh sb="7" eb="8">
      <t>ホン</t>
    </rPh>
    <rPh sb="8" eb="10">
      <t>ジョウト</t>
    </rPh>
    <rPh sb="10" eb="12">
      <t>サイケン</t>
    </rPh>
    <rPh sb="13" eb="15">
      <t>タンポ</t>
    </rPh>
    <rPh sb="19" eb="20">
      <t>コウ</t>
    </rPh>
    <rPh sb="21" eb="22">
      <t>タイ</t>
    </rPh>
    <rPh sb="23" eb="25">
      <t>トウガイ</t>
    </rPh>
    <rPh sb="25" eb="27">
      <t>コウジ</t>
    </rPh>
    <rPh sb="28" eb="30">
      <t>セコウ</t>
    </rPh>
    <rPh sb="31" eb="33">
      <t>ヒツヨウ</t>
    </rPh>
    <rPh sb="34" eb="36">
      <t>シキン</t>
    </rPh>
    <rPh sb="37" eb="39">
      <t>ユウシ</t>
    </rPh>
    <phoneticPr fontId="3"/>
  </si>
  <si>
    <t>もに、担保の余剰をもって保証事業会社が有する金融保証に係る求償債権を担保するものとします。</t>
    <rPh sb="3" eb="5">
      <t>タンポ</t>
    </rPh>
    <rPh sb="6" eb="8">
      <t>ヨジョウ</t>
    </rPh>
    <rPh sb="12" eb="14">
      <t>ホショウ</t>
    </rPh>
    <rPh sb="14" eb="16">
      <t>ジギョウ</t>
    </rPh>
    <rPh sb="16" eb="18">
      <t>ガイシャ</t>
    </rPh>
    <rPh sb="19" eb="20">
      <t>ユウ</t>
    </rPh>
    <rPh sb="22" eb="24">
      <t>キンユウ</t>
    </rPh>
    <rPh sb="24" eb="26">
      <t>ホショウ</t>
    </rPh>
    <rPh sb="27" eb="28">
      <t>カカ</t>
    </rPh>
    <rPh sb="29" eb="30">
      <t>モト</t>
    </rPh>
    <rPh sb="30" eb="31">
      <t>ショウ</t>
    </rPh>
    <rPh sb="31" eb="33">
      <t>サイケン</t>
    </rPh>
    <rPh sb="34" eb="36">
      <t>タンポ</t>
    </rPh>
    <phoneticPr fontId="3"/>
  </si>
  <si>
    <t>なお、約款第４５条に規定する契約不適合責任は当然のことながら甲に留保されることを申し添</t>
    <rPh sb="3" eb="5">
      <t>ヤッカン</t>
    </rPh>
    <rPh sb="5" eb="6">
      <t>ダイ</t>
    </rPh>
    <rPh sb="8" eb="9">
      <t>ジョウ</t>
    </rPh>
    <rPh sb="10" eb="12">
      <t>キテイ</t>
    </rPh>
    <rPh sb="14" eb="16">
      <t>ケイヤク</t>
    </rPh>
    <rPh sb="16" eb="19">
      <t>フテキゴウ</t>
    </rPh>
    <rPh sb="19" eb="21">
      <t>セキニン</t>
    </rPh>
    <rPh sb="22" eb="24">
      <t>トウゼン</t>
    </rPh>
    <rPh sb="30" eb="31">
      <t>コウ</t>
    </rPh>
    <rPh sb="32" eb="34">
      <t>リュウホ</t>
    </rPh>
    <rPh sb="40" eb="41">
      <t>モウ</t>
    </rPh>
    <rPh sb="42" eb="43">
      <t>ゾ</t>
    </rPh>
    <phoneticPr fontId="3"/>
  </si>
  <si>
    <t>えます。</t>
    <phoneticPr fontId="3"/>
  </si>
  <si>
    <t>また、甲及び乙は約款第３５条に規定する中間前金払及び約款第３８条に規定する部分払は、御</t>
    <rPh sb="3" eb="4">
      <t>コウ</t>
    </rPh>
    <rPh sb="4" eb="5">
      <t>オヨ</t>
    </rPh>
    <rPh sb="6" eb="7">
      <t>オツ</t>
    </rPh>
    <rPh sb="8" eb="10">
      <t>ヤッカン</t>
    </rPh>
    <rPh sb="10" eb="11">
      <t>ダイ</t>
    </rPh>
    <rPh sb="13" eb="14">
      <t>ジョウ</t>
    </rPh>
    <rPh sb="15" eb="17">
      <t>キテイ</t>
    </rPh>
    <rPh sb="19" eb="21">
      <t>チュウカン</t>
    </rPh>
    <rPh sb="21" eb="23">
      <t>マエキン</t>
    </rPh>
    <rPh sb="23" eb="24">
      <t>ハラ</t>
    </rPh>
    <rPh sb="24" eb="25">
      <t>オヨ</t>
    </rPh>
    <rPh sb="26" eb="28">
      <t>ヤッカン</t>
    </rPh>
    <rPh sb="28" eb="29">
      <t>ダイ</t>
    </rPh>
    <rPh sb="31" eb="32">
      <t>ジョウ</t>
    </rPh>
    <rPh sb="33" eb="35">
      <t>キテイ</t>
    </rPh>
    <rPh sb="37" eb="39">
      <t>ブブン</t>
    </rPh>
    <rPh sb="39" eb="40">
      <t>ハラ</t>
    </rPh>
    <rPh sb="42" eb="43">
      <t>オ</t>
    </rPh>
    <phoneticPr fontId="3"/>
  </si>
  <si>
    <t>承諾以降は請求しません。</t>
    <rPh sb="0" eb="2">
      <t>ショウダク</t>
    </rPh>
    <rPh sb="2" eb="4">
      <t>イコウ</t>
    </rPh>
    <rPh sb="5" eb="7">
      <t>セイキュウ</t>
    </rPh>
    <phoneticPr fontId="3"/>
  </si>
  <si>
    <t>記</t>
    <rPh sb="0" eb="1">
      <t>キ</t>
    </rPh>
    <phoneticPr fontId="3"/>
  </si>
  <si>
    <t>１</t>
    <phoneticPr fontId="3"/>
  </si>
  <si>
    <t>工事名</t>
    <rPh sb="0" eb="3">
      <t>コウジメイ</t>
    </rPh>
    <phoneticPr fontId="3"/>
  </si>
  <si>
    <t>２</t>
    <phoneticPr fontId="3"/>
  </si>
  <si>
    <t>工事場所</t>
    <rPh sb="0" eb="2">
      <t>コウジ</t>
    </rPh>
    <rPh sb="2" eb="4">
      <t>バショ</t>
    </rPh>
    <phoneticPr fontId="3"/>
  </si>
  <si>
    <t>３</t>
    <phoneticPr fontId="3"/>
  </si>
  <si>
    <t>工期</t>
    <rPh sb="0" eb="2">
      <t>コウキ</t>
    </rPh>
    <phoneticPr fontId="3"/>
  </si>
  <si>
    <t>４</t>
    <phoneticPr fontId="3"/>
  </si>
  <si>
    <t>―</t>
    <phoneticPr fontId="3"/>
  </si>
  <si>
    <t>(1)</t>
    <phoneticPr fontId="3"/>
  </si>
  <si>
    <t>請負代金額</t>
    <rPh sb="0" eb="2">
      <t>ウケオイ</t>
    </rPh>
    <rPh sb="2" eb="4">
      <t>ダイキン</t>
    </rPh>
    <rPh sb="4" eb="5">
      <t>ガク</t>
    </rPh>
    <phoneticPr fontId="3"/>
  </si>
  <si>
    <t>(2)</t>
    <phoneticPr fontId="3"/>
  </si>
  <si>
    <t>前払金額</t>
    <phoneticPr fontId="3"/>
  </si>
  <si>
    <t>(3)</t>
    <phoneticPr fontId="3"/>
  </si>
  <si>
    <t>中間前払金額</t>
    <phoneticPr fontId="3"/>
  </si>
  <si>
    <t>(4)</t>
    <phoneticPr fontId="3"/>
  </si>
  <si>
    <t>部分払金額</t>
    <phoneticPr fontId="3"/>
  </si>
  <si>
    <t>(5)</t>
    <phoneticPr fontId="3"/>
  </si>
  <si>
    <t>債権譲渡額</t>
    <phoneticPr fontId="3"/>
  </si>
  <si>
    <t>自</t>
    <rPh sb="0" eb="1">
      <t>ジ</t>
    </rPh>
    <phoneticPr fontId="3"/>
  </si>
  <si>
    <t>至</t>
    <rPh sb="0" eb="1">
      <t>イタ</t>
    </rPh>
    <phoneticPr fontId="3"/>
  </si>
  <si>
    <t>円</t>
    <rPh sb="0" eb="1">
      <t>エン</t>
    </rPh>
    <phoneticPr fontId="3"/>
  </si>
  <si>
    <t>（令和</t>
    <rPh sb="1" eb="3">
      <t>レイワ</t>
    </rPh>
    <phoneticPr fontId="3"/>
  </si>
  <si>
    <t>債権譲渡承諾依頼書</t>
    <phoneticPr fontId="3"/>
  </si>
  <si>
    <t>債権譲渡承諾書</t>
    <phoneticPr fontId="3"/>
  </si>
  <si>
    <t>（甲）</t>
    <rPh sb="1" eb="2">
      <t>コウ</t>
    </rPh>
    <phoneticPr fontId="3"/>
  </si>
  <si>
    <t>（乙）</t>
    <rPh sb="1" eb="2">
      <t>オツ</t>
    </rPh>
    <phoneticPr fontId="3"/>
  </si>
  <si>
    <t>　</t>
    <phoneticPr fontId="3"/>
  </si>
  <si>
    <t>様</t>
    <rPh sb="0" eb="1">
      <t>サマ</t>
    </rPh>
    <phoneticPr fontId="3"/>
  </si>
  <si>
    <t>氏名</t>
    <phoneticPr fontId="3"/>
  </si>
  <si>
    <t>年　　月　　日</t>
    <rPh sb="0" eb="1">
      <t>トシ</t>
    </rPh>
    <rPh sb="3" eb="4">
      <t>ツキ</t>
    </rPh>
    <rPh sb="6" eb="7">
      <t>ヒ</t>
    </rPh>
    <phoneticPr fontId="3"/>
  </si>
  <si>
    <t>上記につき、公共工事に係る工事請負代金債権の譲渡については、工事完成引渡債務不履行を事</t>
    <rPh sb="0" eb="2">
      <t>ジョウキ</t>
    </rPh>
    <rPh sb="6" eb="8">
      <t>コウキョウ</t>
    </rPh>
    <rPh sb="8" eb="10">
      <t>コウジ</t>
    </rPh>
    <rPh sb="11" eb="12">
      <t>カカ</t>
    </rPh>
    <rPh sb="13" eb="15">
      <t>コウジ</t>
    </rPh>
    <rPh sb="15" eb="17">
      <t>ウケオイ</t>
    </rPh>
    <rPh sb="17" eb="19">
      <t>ダイキン</t>
    </rPh>
    <rPh sb="19" eb="21">
      <t>サイケン</t>
    </rPh>
    <rPh sb="22" eb="24">
      <t>ジョウト</t>
    </rPh>
    <rPh sb="30" eb="32">
      <t>コウジ</t>
    </rPh>
    <rPh sb="32" eb="34">
      <t>カンセイ</t>
    </rPh>
    <rPh sb="34" eb="36">
      <t>ヒキワタシ</t>
    </rPh>
    <rPh sb="36" eb="38">
      <t>サイム</t>
    </rPh>
    <rPh sb="38" eb="41">
      <t>フリコウ</t>
    </rPh>
    <rPh sb="42" eb="43">
      <t>コト</t>
    </rPh>
    <phoneticPr fontId="3"/>
  </si>
  <si>
    <t>由とする工事請負契約の解除をもって乙に対抗できる旨及び下記事項について異議を留めて、約款</t>
    <rPh sb="0" eb="1">
      <t>ヨシ</t>
    </rPh>
    <rPh sb="4" eb="6">
      <t>コウジ</t>
    </rPh>
    <rPh sb="6" eb="8">
      <t>ウケオイ</t>
    </rPh>
    <rPh sb="8" eb="10">
      <t>ケイヤク</t>
    </rPh>
    <rPh sb="11" eb="13">
      <t>カイジョ</t>
    </rPh>
    <rPh sb="17" eb="18">
      <t>オツ</t>
    </rPh>
    <rPh sb="19" eb="21">
      <t>タイコウ</t>
    </rPh>
    <rPh sb="24" eb="25">
      <t>ムネ</t>
    </rPh>
    <rPh sb="25" eb="26">
      <t>オヨ</t>
    </rPh>
    <rPh sb="27" eb="29">
      <t>カキ</t>
    </rPh>
    <rPh sb="29" eb="31">
      <t>ジコウ</t>
    </rPh>
    <rPh sb="35" eb="37">
      <t>イギ</t>
    </rPh>
    <rPh sb="38" eb="39">
      <t>トド</t>
    </rPh>
    <rPh sb="42" eb="44">
      <t>ヤッカン</t>
    </rPh>
    <phoneticPr fontId="3"/>
  </si>
  <si>
    <t>第５条第１項ただし書の規定により承諾する。</t>
    <rPh sb="0" eb="1">
      <t>ダイ</t>
    </rPh>
    <rPh sb="2" eb="3">
      <t>ジョウ</t>
    </rPh>
    <rPh sb="3" eb="4">
      <t>ダイ</t>
    </rPh>
    <rPh sb="5" eb="6">
      <t>コウ</t>
    </rPh>
    <rPh sb="9" eb="10">
      <t>カ</t>
    </rPh>
    <rPh sb="11" eb="13">
      <t>キテイ</t>
    </rPh>
    <rPh sb="16" eb="18">
      <t>ショウダク</t>
    </rPh>
    <phoneticPr fontId="3"/>
  </si>
  <si>
    <t>なお、本承諾によって約款第４５条に基づく甲の責任が一切軽減されるものではないことを申し</t>
    <rPh sb="3" eb="4">
      <t>ホン</t>
    </rPh>
    <rPh sb="4" eb="6">
      <t>ショウダク</t>
    </rPh>
    <rPh sb="10" eb="12">
      <t>ヤッカン</t>
    </rPh>
    <rPh sb="12" eb="13">
      <t>ダイ</t>
    </rPh>
    <rPh sb="15" eb="16">
      <t>ジョウ</t>
    </rPh>
    <rPh sb="17" eb="18">
      <t>モト</t>
    </rPh>
    <rPh sb="20" eb="21">
      <t>コウ</t>
    </rPh>
    <rPh sb="22" eb="24">
      <t>セキニン</t>
    </rPh>
    <rPh sb="25" eb="27">
      <t>イッサイ</t>
    </rPh>
    <rPh sb="27" eb="29">
      <t>ケイゲン</t>
    </rPh>
    <rPh sb="41" eb="42">
      <t>モウ</t>
    </rPh>
    <phoneticPr fontId="3"/>
  </si>
  <si>
    <t>添える。</t>
    <rPh sb="0" eb="1">
      <t>ソ</t>
    </rPh>
    <phoneticPr fontId="3"/>
  </si>
  <si>
    <t>また、甲及び乙は約款第３５条に規定する中間前金払及び約款第３８条に規定する部分払は、本</t>
    <rPh sb="3" eb="4">
      <t>コウ</t>
    </rPh>
    <rPh sb="4" eb="5">
      <t>オヨ</t>
    </rPh>
    <rPh sb="6" eb="7">
      <t>オツ</t>
    </rPh>
    <rPh sb="8" eb="10">
      <t>ヤッカン</t>
    </rPh>
    <rPh sb="10" eb="11">
      <t>ダイ</t>
    </rPh>
    <rPh sb="13" eb="14">
      <t>ジョウ</t>
    </rPh>
    <rPh sb="15" eb="17">
      <t>キテイ</t>
    </rPh>
    <rPh sb="19" eb="21">
      <t>チュウカン</t>
    </rPh>
    <rPh sb="21" eb="23">
      <t>マエキン</t>
    </rPh>
    <rPh sb="23" eb="24">
      <t>ハラ</t>
    </rPh>
    <rPh sb="24" eb="25">
      <t>オヨ</t>
    </rPh>
    <rPh sb="26" eb="28">
      <t>ヤッカン</t>
    </rPh>
    <rPh sb="28" eb="29">
      <t>ダイ</t>
    </rPh>
    <rPh sb="31" eb="32">
      <t>ジョウ</t>
    </rPh>
    <rPh sb="33" eb="35">
      <t>キテイ</t>
    </rPh>
    <rPh sb="37" eb="39">
      <t>ブブン</t>
    </rPh>
    <rPh sb="39" eb="40">
      <t>ハラ</t>
    </rPh>
    <rPh sb="42" eb="43">
      <t>ホン</t>
    </rPh>
    <phoneticPr fontId="3"/>
  </si>
  <si>
    <t>承諾以降は請求できないものとする。</t>
    <rPh sb="0" eb="2">
      <t>ショウダク</t>
    </rPh>
    <rPh sb="2" eb="4">
      <t>イコウ</t>
    </rPh>
    <rPh sb="5" eb="7">
      <t>セイキュウ</t>
    </rPh>
    <phoneticPr fontId="3"/>
  </si>
  <si>
    <t>１</t>
    <phoneticPr fontId="3"/>
  </si>
  <si>
    <t>譲渡される甲の工事請負代金債権の額は、本件請負工事が完成した場合においては、約款第３</t>
    <rPh sb="0" eb="2">
      <t>ジョウト</t>
    </rPh>
    <rPh sb="5" eb="6">
      <t>コウ</t>
    </rPh>
    <rPh sb="7" eb="9">
      <t>コウジ</t>
    </rPh>
    <rPh sb="9" eb="11">
      <t>ウケオイ</t>
    </rPh>
    <rPh sb="11" eb="13">
      <t>ダイキン</t>
    </rPh>
    <rPh sb="13" eb="15">
      <t>サイケン</t>
    </rPh>
    <rPh sb="16" eb="17">
      <t>ガク</t>
    </rPh>
    <rPh sb="19" eb="21">
      <t>ホンケン</t>
    </rPh>
    <rPh sb="21" eb="23">
      <t>ウケオイ</t>
    </rPh>
    <rPh sb="23" eb="25">
      <t>コウジ</t>
    </rPh>
    <rPh sb="26" eb="28">
      <t>カンセイ</t>
    </rPh>
    <rPh sb="30" eb="32">
      <t>バアイ</t>
    </rPh>
    <rPh sb="38" eb="40">
      <t>ヤッカン</t>
    </rPh>
    <rPh sb="40" eb="41">
      <t>ダイ</t>
    </rPh>
    <phoneticPr fontId="3"/>
  </si>
  <si>
    <t>金、部分払金及び本件工事請負契約により発生する発注者の請求権に基づく金額を控除した額と</t>
    <rPh sb="0" eb="1">
      <t>キン</t>
    </rPh>
    <rPh sb="2" eb="4">
      <t>ブブン</t>
    </rPh>
    <rPh sb="4" eb="5">
      <t>バラ</t>
    </rPh>
    <rPh sb="5" eb="6">
      <t>キン</t>
    </rPh>
    <rPh sb="6" eb="7">
      <t>オヨ</t>
    </rPh>
    <rPh sb="8" eb="10">
      <t>ホンケン</t>
    </rPh>
    <rPh sb="10" eb="12">
      <t>コウジ</t>
    </rPh>
    <rPh sb="12" eb="14">
      <t>ウケオイ</t>
    </rPh>
    <rPh sb="14" eb="16">
      <t>ケイヤク</t>
    </rPh>
    <rPh sb="19" eb="21">
      <t>ハッセイ</t>
    </rPh>
    <rPh sb="23" eb="26">
      <t>ハッチュウシャ</t>
    </rPh>
    <rPh sb="27" eb="30">
      <t>セイキュウケン</t>
    </rPh>
    <rPh sb="31" eb="32">
      <t>モト</t>
    </rPh>
    <rPh sb="34" eb="36">
      <t>キンガク</t>
    </rPh>
    <rPh sb="37" eb="39">
      <t>コウジョ</t>
    </rPh>
    <rPh sb="41" eb="42">
      <t>ガク</t>
    </rPh>
    <phoneticPr fontId="3"/>
  </si>
  <si>
    <t>する。</t>
    <phoneticPr fontId="3"/>
  </si>
  <si>
    <t>ただし、本件工事請負契約が解除された場合においては、約款５４条第１項の出来形部分の検</t>
    <rPh sb="4" eb="6">
      <t>ホンケン</t>
    </rPh>
    <rPh sb="6" eb="8">
      <t>コウジ</t>
    </rPh>
    <rPh sb="8" eb="10">
      <t>ウケオイ</t>
    </rPh>
    <rPh sb="10" eb="12">
      <t>ケイヤク</t>
    </rPh>
    <rPh sb="13" eb="15">
      <t>カイジョ</t>
    </rPh>
    <rPh sb="18" eb="20">
      <t>バアイ</t>
    </rPh>
    <rPh sb="26" eb="28">
      <t>ヤッカン</t>
    </rPh>
    <rPh sb="30" eb="31">
      <t>ジョウ</t>
    </rPh>
    <rPh sb="31" eb="32">
      <t>ダイ</t>
    </rPh>
    <rPh sb="33" eb="34">
      <t>コウ</t>
    </rPh>
    <rPh sb="35" eb="38">
      <t>デキガタ</t>
    </rPh>
    <rPh sb="38" eb="40">
      <t>ブブン</t>
    </rPh>
    <rPh sb="41" eb="42">
      <t>ケン</t>
    </rPh>
    <phoneticPr fontId="3"/>
  </si>
  <si>
    <t>査に合格し引渡を受けた出来形部分に相応する請負代金額から前払金、中間前払金、部分払金及</t>
    <rPh sb="0" eb="1">
      <t>サ</t>
    </rPh>
    <rPh sb="2" eb="4">
      <t>ゴウカク</t>
    </rPh>
    <rPh sb="5" eb="7">
      <t>ヒキワタシ</t>
    </rPh>
    <rPh sb="8" eb="9">
      <t>ウ</t>
    </rPh>
    <rPh sb="11" eb="14">
      <t>デキガタ</t>
    </rPh>
    <rPh sb="14" eb="16">
      <t>ブブン</t>
    </rPh>
    <rPh sb="17" eb="19">
      <t>ソウオウ</t>
    </rPh>
    <rPh sb="21" eb="23">
      <t>ウケオイ</t>
    </rPh>
    <rPh sb="23" eb="25">
      <t>ダイキン</t>
    </rPh>
    <rPh sb="25" eb="26">
      <t>ガク</t>
    </rPh>
    <rPh sb="28" eb="31">
      <t>マエバライキン</t>
    </rPh>
    <rPh sb="32" eb="34">
      <t>チュウカン</t>
    </rPh>
    <rPh sb="34" eb="37">
      <t>マエバライキン</t>
    </rPh>
    <rPh sb="38" eb="40">
      <t>ブブン</t>
    </rPh>
    <rPh sb="40" eb="41">
      <t>バライ</t>
    </rPh>
    <rPh sb="41" eb="42">
      <t>キン</t>
    </rPh>
    <rPh sb="42" eb="43">
      <t>キュウ</t>
    </rPh>
    <phoneticPr fontId="3"/>
  </si>
  <si>
    <t>び本件工事請負契約により発生する違約金等の発注者の請求権に基づく金額を控除した額とす</t>
    <rPh sb="1" eb="3">
      <t>ホンケン</t>
    </rPh>
    <rPh sb="3" eb="5">
      <t>コウジ</t>
    </rPh>
    <rPh sb="5" eb="7">
      <t>ウケオイ</t>
    </rPh>
    <rPh sb="7" eb="9">
      <t>ケイヤク</t>
    </rPh>
    <rPh sb="12" eb="14">
      <t>ハッセイ</t>
    </rPh>
    <rPh sb="16" eb="19">
      <t>イヤクキン</t>
    </rPh>
    <rPh sb="19" eb="20">
      <t>トウ</t>
    </rPh>
    <rPh sb="21" eb="24">
      <t>ハッチュウシャ</t>
    </rPh>
    <rPh sb="25" eb="28">
      <t>セイキュウケン</t>
    </rPh>
    <rPh sb="29" eb="30">
      <t>モト</t>
    </rPh>
    <rPh sb="32" eb="34">
      <t>キンガク</t>
    </rPh>
    <rPh sb="35" eb="37">
      <t>コウジョ</t>
    </rPh>
    <rPh sb="39" eb="40">
      <t>ガク</t>
    </rPh>
    <phoneticPr fontId="3"/>
  </si>
  <si>
    <t>る。</t>
    <phoneticPr fontId="3"/>
  </si>
  <si>
    <t>なお、契約変更により請負代金額に増減が生じた場合には、債権譲渡承諾依頼書４(1)及び(5)</t>
    <rPh sb="3" eb="5">
      <t>ケイヤク</t>
    </rPh>
    <rPh sb="5" eb="7">
      <t>ヘンコウ</t>
    </rPh>
    <rPh sb="10" eb="12">
      <t>ウケオイ</t>
    </rPh>
    <rPh sb="12" eb="14">
      <t>ダイキン</t>
    </rPh>
    <rPh sb="14" eb="15">
      <t>ガク</t>
    </rPh>
    <rPh sb="16" eb="18">
      <t>ゾウゲン</t>
    </rPh>
    <rPh sb="19" eb="20">
      <t>ショウ</t>
    </rPh>
    <rPh sb="22" eb="24">
      <t>バアイ</t>
    </rPh>
    <rPh sb="27" eb="29">
      <t>サイケン</t>
    </rPh>
    <rPh sb="29" eb="31">
      <t>ジョウト</t>
    </rPh>
    <rPh sb="31" eb="33">
      <t>ショウダク</t>
    </rPh>
    <rPh sb="33" eb="36">
      <t>イライショ</t>
    </rPh>
    <rPh sb="40" eb="41">
      <t>オヨ</t>
    </rPh>
    <phoneticPr fontId="3"/>
  </si>
  <si>
    <t>の金額は変更後の金額とする。</t>
    <phoneticPr fontId="3"/>
  </si>
  <si>
    <t>２</t>
    <phoneticPr fontId="3"/>
  </si>
  <si>
    <t>甲及び乙は、債権譲渡契約を締結した場合は、速やかに連署にて発注者に債権譲渡通知書を提</t>
    <rPh sb="0" eb="1">
      <t>コウ</t>
    </rPh>
    <rPh sb="1" eb="2">
      <t>オヨ</t>
    </rPh>
    <rPh sb="3" eb="4">
      <t>オツ</t>
    </rPh>
    <rPh sb="6" eb="8">
      <t>サイケン</t>
    </rPh>
    <rPh sb="8" eb="10">
      <t>ジョウト</t>
    </rPh>
    <rPh sb="10" eb="12">
      <t>ケイヤク</t>
    </rPh>
    <rPh sb="13" eb="15">
      <t>テイケツ</t>
    </rPh>
    <rPh sb="17" eb="19">
      <t>バアイ</t>
    </rPh>
    <rPh sb="21" eb="22">
      <t>スミ</t>
    </rPh>
    <rPh sb="25" eb="27">
      <t>レンショ</t>
    </rPh>
    <rPh sb="29" eb="32">
      <t>ハッチュウシャ</t>
    </rPh>
    <rPh sb="33" eb="35">
      <t>サイケン</t>
    </rPh>
    <rPh sb="35" eb="37">
      <t>ジョウト</t>
    </rPh>
    <rPh sb="37" eb="40">
      <t>ツウチショ</t>
    </rPh>
    <rPh sb="41" eb="42">
      <t>テイ</t>
    </rPh>
    <phoneticPr fontId="3"/>
  </si>
  <si>
    <t>出すること。</t>
    <rPh sb="0" eb="1">
      <t>ダ</t>
    </rPh>
    <phoneticPr fontId="3"/>
  </si>
  <si>
    <t>甲が、当該工事に関する資金の貸与を受けるため、保証事業会社による金融保証を受けた場合</t>
    <rPh sb="0" eb="1">
      <t>コウ</t>
    </rPh>
    <rPh sb="3" eb="5">
      <t>トウガイ</t>
    </rPh>
    <rPh sb="5" eb="7">
      <t>コウジ</t>
    </rPh>
    <rPh sb="8" eb="9">
      <t>カン</t>
    </rPh>
    <rPh sb="11" eb="13">
      <t>シキン</t>
    </rPh>
    <rPh sb="14" eb="16">
      <t>タイヨ</t>
    </rPh>
    <rPh sb="17" eb="18">
      <t>ウ</t>
    </rPh>
    <rPh sb="23" eb="25">
      <t>ホショウ</t>
    </rPh>
    <rPh sb="25" eb="27">
      <t>ジギョウ</t>
    </rPh>
    <rPh sb="27" eb="29">
      <t>ガイシャ</t>
    </rPh>
    <rPh sb="32" eb="34">
      <t>キンユウ</t>
    </rPh>
    <rPh sb="34" eb="36">
      <t>ホショウ</t>
    </rPh>
    <rPh sb="37" eb="38">
      <t>ウ</t>
    </rPh>
    <rPh sb="40" eb="42">
      <t>バアイ</t>
    </rPh>
    <phoneticPr fontId="3"/>
  </si>
  <si>
    <t>は、公共工事金融保証証書の写しを速やかに発注者に提出すること。</t>
    <rPh sb="2" eb="4">
      <t>コウキョウ</t>
    </rPh>
    <rPh sb="4" eb="6">
      <t>コウジ</t>
    </rPh>
    <rPh sb="6" eb="8">
      <t>キンユウ</t>
    </rPh>
    <rPh sb="8" eb="10">
      <t>ホショウ</t>
    </rPh>
    <rPh sb="10" eb="12">
      <t>ショウショ</t>
    </rPh>
    <rPh sb="13" eb="14">
      <t>ウツ</t>
    </rPh>
    <rPh sb="16" eb="17">
      <t>スミ</t>
    </rPh>
    <rPh sb="20" eb="23">
      <t>ハッチュウシャ</t>
    </rPh>
    <rPh sb="24" eb="26">
      <t>テイシュツ</t>
    </rPh>
    <phoneticPr fontId="3"/>
  </si>
  <si>
    <t>４</t>
    <phoneticPr fontId="3"/>
  </si>
  <si>
    <t>当該譲渡債権は、乙の甲に対する当該工事に係る貸付金及び保証事業会社が当該工事に関して</t>
    <rPh sb="0" eb="2">
      <t>トウガイ</t>
    </rPh>
    <rPh sb="2" eb="4">
      <t>ジョウト</t>
    </rPh>
    <rPh sb="4" eb="6">
      <t>サイケン</t>
    </rPh>
    <rPh sb="8" eb="9">
      <t>オツ</t>
    </rPh>
    <rPh sb="10" eb="11">
      <t>コウ</t>
    </rPh>
    <rPh sb="12" eb="13">
      <t>タイ</t>
    </rPh>
    <rPh sb="15" eb="17">
      <t>トウガイ</t>
    </rPh>
    <rPh sb="17" eb="19">
      <t>コウジ</t>
    </rPh>
    <rPh sb="20" eb="21">
      <t>カカ</t>
    </rPh>
    <rPh sb="22" eb="24">
      <t>カシツケ</t>
    </rPh>
    <rPh sb="24" eb="25">
      <t>キン</t>
    </rPh>
    <rPh sb="25" eb="26">
      <t>オヨ</t>
    </rPh>
    <rPh sb="27" eb="29">
      <t>ホショウ</t>
    </rPh>
    <rPh sb="29" eb="31">
      <t>ジギョウ</t>
    </rPh>
    <rPh sb="31" eb="33">
      <t>ガイシャ</t>
    </rPh>
    <rPh sb="34" eb="36">
      <t>トウガイ</t>
    </rPh>
    <rPh sb="36" eb="38">
      <t>コウジ</t>
    </rPh>
    <rPh sb="39" eb="40">
      <t>カン</t>
    </rPh>
    <phoneticPr fontId="3"/>
  </si>
  <si>
    <t>甲に対して有する金融保証に係る求償債権を担保するものであって、それら以外の債権を担保す</t>
    <rPh sb="0" eb="1">
      <t>コウ</t>
    </rPh>
    <rPh sb="2" eb="3">
      <t>タイ</t>
    </rPh>
    <rPh sb="5" eb="6">
      <t>ユウ</t>
    </rPh>
    <rPh sb="8" eb="10">
      <t>キンユウ</t>
    </rPh>
    <rPh sb="10" eb="12">
      <t>ホショウ</t>
    </rPh>
    <rPh sb="13" eb="14">
      <t>カカ</t>
    </rPh>
    <rPh sb="15" eb="17">
      <t>キュウショウ</t>
    </rPh>
    <rPh sb="17" eb="19">
      <t>サイケン</t>
    </rPh>
    <rPh sb="20" eb="22">
      <t>タンポ</t>
    </rPh>
    <rPh sb="34" eb="36">
      <t>イガイ</t>
    </rPh>
    <rPh sb="37" eb="39">
      <t>サイケン</t>
    </rPh>
    <rPh sb="40" eb="42">
      <t>タンポ</t>
    </rPh>
    <phoneticPr fontId="3"/>
  </si>
  <si>
    <t>るものではないこと。</t>
    <phoneticPr fontId="3"/>
  </si>
  <si>
    <t>５</t>
    <phoneticPr fontId="3"/>
  </si>
  <si>
    <t>甲及び乙は、譲渡債権について、他の第三者に譲渡し若しくは質権を設定しその他債権の帰属</t>
    <rPh sb="0" eb="1">
      <t>コウ</t>
    </rPh>
    <rPh sb="1" eb="2">
      <t>オヨ</t>
    </rPh>
    <rPh sb="3" eb="4">
      <t>オツ</t>
    </rPh>
    <rPh sb="6" eb="8">
      <t>ジョウト</t>
    </rPh>
    <rPh sb="8" eb="10">
      <t>サイケン</t>
    </rPh>
    <rPh sb="15" eb="16">
      <t>ホカ</t>
    </rPh>
    <rPh sb="17" eb="18">
      <t>ダイ</t>
    </rPh>
    <rPh sb="18" eb="20">
      <t>３シャ</t>
    </rPh>
    <rPh sb="21" eb="23">
      <t>ジョウト</t>
    </rPh>
    <rPh sb="24" eb="25">
      <t>モ</t>
    </rPh>
    <rPh sb="28" eb="29">
      <t>シツ</t>
    </rPh>
    <rPh sb="31" eb="33">
      <t>セッテイ</t>
    </rPh>
    <rPh sb="36" eb="37">
      <t>ホカ</t>
    </rPh>
    <rPh sb="37" eb="39">
      <t>サイケン</t>
    </rPh>
    <rPh sb="40" eb="42">
      <t>キゾク</t>
    </rPh>
    <phoneticPr fontId="3"/>
  </si>
  <si>
    <t>並びに行使を害すべき行為を行わないこと。</t>
    <rPh sb="0" eb="1">
      <t>ナラ</t>
    </rPh>
    <rPh sb="3" eb="5">
      <t>コウシ</t>
    </rPh>
    <rPh sb="6" eb="7">
      <t>ガイ</t>
    </rPh>
    <rPh sb="10" eb="12">
      <t>コウイ</t>
    </rPh>
    <rPh sb="13" eb="14">
      <t>オコナ</t>
    </rPh>
    <phoneticPr fontId="3"/>
  </si>
  <si>
    <t>６</t>
    <phoneticPr fontId="3"/>
  </si>
  <si>
    <t>保証事業会社が有する金融保証に係る求償債権の担保に関しては、乙が責任を持って行うこと</t>
    <rPh sb="0" eb="2">
      <t>ホショウ</t>
    </rPh>
    <rPh sb="2" eb="4">
      <t>ジギョウ</t>
    </rPh>
    <rPh sb="4" eb="6">
      <t>ガイシャ</t>
    </rPh>
    <rPh sb="7" eb="8">
      <t>ユウ</t>
    </rPh>
    <rPh sb="10" eb="12">
      <t>キンユウ</t>
    </rPh>
    <rPh sb="12" eb="14">
      <t>ホショウ</t>
    </rPh>
    <rPh sb="15" eb="16">
      <t>カカ</t>
    </rPh>
    <rPh sb="17" eb="19">
      <t>キュウショウ</t>
    </rPh>
    <rPh sb="19" eb="21">
      <t>サイケン</t>
    </rPh>
    <rPh sb="22" eb="24">
      <t>タンポ</t>
    </rPh>
    <rPh sb="25" eb="26">
      <t>カン</t>
    </rPh>
    <rPh sb="30" eb="31">
      <t>オツ</t>
    </rPh>
    <rPh sb="32" eb="34">
      <t>セキニン</t>
    </rPh>
    <rPh sb="35" eb="36">
      <t>モ</t>
    </rPh>
    <rPh sb="38" eb="39">
      <t>オコナ</t>
    </rPh>
    <phoneticPr fontId="3"/>
  </si>
  <si>
    <t>とし、発注者は関与しないこと。</t>
    <rPh sb="3" eb="6">
      <t>ハッチュウシャ</t>
    </rPh>
    <rPh sb="7" eb="9">
      <t>カンヨ</t>
    </rPh>
    <phoneticPr fontId="3"/>
  </si>
  <si>
    <t>印</t>
    <rPh sb="0" eb="1">
      <t>イン</t>
    </rPh>
    <phoneticPr fontId="3"/>
  </si>
  <si>
    <t>確定日付印欄</t>
    <rPh sb="0" eb="2">
      <t>カクテイ</t>
    </rPh>
    <rPh sb="2" eb="4">
      <t>ヒヅケ</t>
    </rPh>
    <rPh sb="4" eb="5">
      <t>イン</t>
    </rPh>
    <rPh sb="5" eb="6">
      <t>ラン</t>
    </rPh>
    <phoneticPr fontId="3"/>
  </si>
  <si>
    <r>
      <t>日</t>
    </r>
    <r>
      <rPr>
        <sz val="7"/>
        <rFont val="ＭＳ Ｐ明朝"/>
        <family val="1"/>
        <charset val="128"/>
      </rPr>
      <t>現在見込額</t>
    </r>
    <r>
      <rPr>
        <sz val="10"/>
        <rFont val="ＭＳ Ｐ明朝"/>
        <family val="1"/>
        <charset val="128"/>
      </rPr>
      <t>）</t>
    </r>
    <rPh sb="0" eb="1">
      <t>ニチ</t>
    </rPh>
    <rPh sb="1" eb="3">
      <t>ゲンザイ</t>
    </rPh>
    <rPh sb="3" eb="5">
      <t>ミコ</t>
    </rPh>
    <rPh sb="5" eb="6">
      <t>ガク</t>
    </rPh>
    <phoneticPr fontId="3"/>
  </si>
  <si>
    <t>日付</t>
    <rPh sb="0" eb="2">
      <t>ヒヅケ</t>
    </rPh>
    <phoneticPr fontId="3"/>
  </si>
  <si>
    <t>月別</t>
    <rPh sb="0" eb="2">
      <t>ツキベツ</t>
    </rPh>
    <phoneticPr fontId="3"/>
  </si>
  <si>
    <t>予定工程</t>
    <rPh sb="0" eb="2">
      <t>ヨテイ</t>
    </rPh>
    <rPh sb="2" eb="4">
      <t>コウテイ</t>
    </rPh>
    <phoneticPr fontId="3"/>
  </si>
  <si>
    <t>％</t>
    <phoneticPr fontId="3"/>
  </si>
  <si>
    <t>（　　）は工程変更後</t>
    <rPh sb="5" eb="7">
      <t>コウテイ</t>
    </rPh>
    <rPh sb="7" eb="9">
      <t>ヘンコウ</t>
    </rPh>
    <rPh sb="9" eb="10">
      <t>ゴ</t>
    </rPh>
    <phoneticPr fontId="3"/>
  </si>
  <si>
    <t>実施工程</t>
    <rPh sb="0" eb="2">
      <t>ジッシ</t>
    </rPh>
    <rPh sb="2" eb="4">
      <t>コウテイ</t>
    </rPh>
    <phoneticPr fontId="3"/>
  </si>
  <si>
    <t>備考</t>
    <rPh sb="0" eb="2">
      <t>ビコウ</t>
    </rPh>
    <phoneticPr fontId="3"/>
  </si>
  <si>
    <t>)</t>
    <phoneticPr fontId="3"/>
  </si>
  <si>
    <t>差(</t>
    <rPh sb="0" eb="1">
      <t>サ</t>
    </rPh>
    <phoneticPr fontId="3"/>
  </si>
  <si>
    <t>）</t>
    <phoneticPr fontId="3"/>
  </si>
  <si>
    <t>（</t>
    <phoneticPr fontId="3"/>
  </si>
  <si>
    <t>～</t>
    <phoneticPr fontId="3"/>
  </si>
  <si>
    <t>（記載欄）</t>
    <rPh sb="1" eb="3">
      <t>キサイ</t>
    </rPh>
    <rPh sb="3" eb="4">
      <t>ラン</t>
    </rPh>
    <phoneticPr fontId="3"/>
  </si>
  <si>
    <t>（備考）必要に応じて適宜項目を加除して使用するものとする。</t>
    <rPh sb="1" eb="3">
      <t>ビコウ</t>
    </rPh>
    <rPh sb="4" eb="6">
      <t>ヒツヨウ</t>
    </rPh>
    <rPh sb="7" eb="8">
      <t>オウ</t>
    </rPh>
    <rPh sb="10" eb="12">
      <t>テキギ</t>
    </rPh>
    <rPh sb="12" eb="14">
      <t>コウモク</t>
    </rPh>
    <rPh sb="15" eb="16">
      <t>クワ</t>
    </rPh>
    <rPh sb="19" eb="21">
      <t>シヨウ</t>
    </rPh>
    <phoneticPr fontId="3"/>
  </si>
  <si>
    <t>令和</t>
    <phoneticPr fontId="3"/>
  </si>
  <si>
    <t>（譲渡人）</t>
    <rPh sb="1" eb="3">
      <t>ジョウト</t>
    </rPh>
    <rPh sb="3" eb="4">
      <t>ニン</t>
    </rPh>
    <phoneticPr fontId="3"/>
  </si>
  <si>
    <t>（譲受人）</t>
    <rPh sb="1" eb="4">
      <t>ジョウジュニン</t>
    </rPh>
    <phoneticPr fontId="3"/>
  </si>
  <si>
    <t>令和</t>
    <rPh sb="0" eb="2">
      <t>レイワ</t>
    </rPh>
    <phoneticPr fontId="3"/>
  </si>
  <si>
    <t>年</t>
    <rPh sb="0" eb="1">
      <t>トシ</t>
    </rPh>
    <phoneticPr fontId="3"/>
  </si>
  <si>
    <t>月</t>
    <rPh sb="0" eb="1">
      <t>ツキ</t>
    </rPh>
    <phoneticPr fontId="3"/>
  </si>
  <si>
    <t>○○○　○○○</t>
    <phoneticPr fontId="3"/>
  </si>
  <si>
    <t>記</t>
    <rPh sb="0" eb="1">
      <t>キ</t>
    </rPh>
    <phoneticPr fontId="3"/>
  </si>
  <si>
    <t>【譲渡債権の表示】</t>
    <rPh sb="1" eb="3">
      <t>ジョウト</t>
    </rPh>
    <rPh sb="3" eb="5">
      <t>サイケン</t>
    </rPh>
    <rPh sb="6" eb="8">
      <t>ヒョウジ</t>
    </rPh>
    <phoneticPr fontId="3"/>
  </si>
  <si>
    <t>１</t>
    <phoneticPr fontId="3"/>
  </si>
  <si>
    <t>２</t>
    <phoneticPr fontId="3"/>
  </si>
  <si>
    <t>３</t>
    <phoneticPr fontId="3"/>
  </si>
  <si>
    <t>４</t>
    <phoneticPr fontId="3"/>
  </si>
  <si>
    <t>工事名</t>
    <rPh sb="0" eb="3">
      <t>コウジメイ</t>
    </rPh>
    <phoneticPr fontId="3"/>
  </si>
  <si>
    <t>工事場所</t>
    <rPh sb="0" eb="2">
      <t>コウジ</t>
    </rPh>
    <rPh sb="2" eb="4">
      <t>バショ</t>
    </rPh>
    <phoneticPr fontId="3"/>
  </si>
  <si>
    <t>工期</t>
    <rPh sb="0" eb="2">
      <t>コウキ</t>
    </rPh>
    <phoneticPr fontId="3"/>
  </si>
  <si>
    <t>(1)</t>
    <phoneticPr fontId="3"/>
  </si>
  <si>
    <t>(4)</t>
    <phoneticPr fontId="3"/>
  </si>
  <si>
    <t>―</t>
    <phoneticPr fontId="3"/>
  </si>
  <si>
    <t>請負代金額</t>
    <rPh sb="0" eb="2">
      <t>ウケオイ</t>
    </rPh>
    <rPh sb="2" eb="4">
      <t>ダイキン</t>
    </rPh>
    <rPh sb="4" eb="5">
      <t>ガク</t>
    </rPh>
    <phoneticPr fontId="3"/>
  </si>
  <si>
    <t>前払金額</t>
    <rPh sb="0" eb="1">
      <t>マエ</t>
    </rPh>
    <rPh sb="1" eb="2">
      <t>ハラ</t>
    </rPh>
    <rPh sb="2" eb="4">
      <t>キンガク</t>
    </rPh>
    <phoneticPr fontId="3"/>
  </si>
  <si>
    <t>中間前払金額</t>
    <rPh sb="0" eb="6">
      <t>チュウカンマエバライキンガク</t>
    </rPh>
    <phoneticPr fontId="3"/>
  </si>
  <si>
    <t>部分払金額</t>
    <rPh sb="0" eb="2">
      <t>ブブン</t>
    </rPh>
    <rPh sb="2" eb="3">
      <t>バラ</t>
    </rPh>
    <rPh sb="3" eb="4">
      <t>キン</t>
    </rPh>
    <rPh sb="4" eb="5">
      <t>ガク</t>
    </rPh>
    <phoneticPr fontId="3"/>
  </si>
  <si>
    <t>債権譲渡額</t>
    <rPh sb="0" eb="2">
      <t>サイケン</t>
    </rPh>
    <rPh sb="2" eb="4">
      <t>ジョウト</t>
    </rPh>
    <rPh sb="4" eb="5">
      <t>ガク</t>
    </rPh>
    <phoneticPr fontId="3"/>
  </si>
  <si>
    <t>金</t>
    <rPh sb="0" eb="1">
      <t>キン</t>
    </rPh>
    <phoneticPr fontId="3"/>
  </si>
  <si>
    <t>自</t>
    <rPh sb="0" eb="1">
      <t>ジ</t>
    </rPh>
    <phoneticPr fontId="3"/>
  </si>
  <si>
    <t>至</t>
    <rPh sb="0" eb="1">
      <t>イタ</t>
    </rPh>
    <phoneticPr fontId="3"/>
  </si>
  <si>
    <t>―</t>
    <phoneticPr fontId="3"/>
  </si>
  <si>
    <t>(2)</t>
    <phoneticPr fontId="3"/>
  </si>
  <si>
    <t>(3)</t>
    <phoneticPr fontId="3"/>
  </si>
  <si>
    <t>(5)</t>
    <phoneticPr fontId="3"/>
  </si>
  <si>
    <t>円</t>
    <rPh sb="0" eb="1">
      <t>エン</t>
    </rPh>
    <phoneticPr fontId="3"/>
  </si>
  <si>
    <t>(令和</t>
    <rPh sb="1" eb="3">
      <t>レイワ</t>
    </rPh>
    <phoneticPr fontId="3"/>
  </si>
  <si>
    <t>日現在見込額）</t>
    <rPh sb="0" eb="1">
      <t>ニチ</t>
    </rPh>
    <rPh sb="1" eb="3">
      <t>ゲンザイ</t>
    </rPh>
    <rPh sb="3" eb="5">
      <t>ミコ</t>
    </rPh>
    <rPh sb="5" eb="6">
      <t>ガク</t>
    </rPh>
    <phoneticPr fontId="3"/>
  </si>
  <si>
    <t>ただし、契約変更により増減が生じた場合はその金額による</t>
    <rPh sb="4" eb="6">
      <t>ケイヤク</t>
    </rPh>
    <rPh sb="6" eb="8">
      <t>ヘンコウ</t>
    </rPh>
    <rPh sb="11" eb="13">
      <t>ゾウゲン</t>
    </rPh>
    <rPh sb="14" eb="15">
      <t>ショウ</t>
    </rPh>
    <rPh sb="17" eb="19">
      <t>バアイ</t>
    </rPh>
    <rPh sb="22" eb="24">
      <t>キンガク</t>
    </rPh>
    <phoneticPr fontId="3"/>
  </si>
  <si>
    <t>○○○　○○○</t>
    <phoneticPr fontId="3"/>
  </si>
  <si>
    <t>（参考様式）</t>
    <rPh sb="1" eb="3">
      <t>サンコウ</t>
    </rPh>
    <rPh sb="3" eb="5">
      <t>ヨウシキ</t>
    </rPh>
    <phoneticPr fontId="3"/>
  </si>
  <si>
    <t>(6)</t>
    <phoneticPr fontId="3"/>
  </si>
  <si>
    <t>既受領金額</t>
    <rPh sb="0" eb="1">
      <t>スデ</t>
    </rPh>
    <rPh sb="1" eb="3">
      <t>ジュリョウ</t>
    </rPh>
    <rPh sb="3" eb="5">
      <t>キンガク</t>
    </rPh>
    <phoneticPr fontId="3"/>
  </si>
  <si>
    <t>債権譲渡額</t>
    <rPh sb="0" eb="5">
      <t>サイケンジョウトガク</t>
    </rPh>
    <phoneticPr fontId="3"/>
  </si>
  <si>
    <t>((5)-(6))</t>
    <phoneticPr fontId="3"/>
  </si>
  <si>
    <t>日現在見込額)</t>
    <rPh sb="0" eb="1">
      <t>ニチ</t>
    </rPh>
    <rPh sb="1" eb="3">
      <t>ゲンザイ</t>
    </rPh>
    <rPh sb="3" eb="5">
      <t>ミコ</t>
    </rPh>
    <rPh sb="5" eb="6">
      <t>ガク</t>
    </rPh>
    <phoneticPr fontId="3"/>
  </si>
  <si>
    <t>から</t>
    <phoneticPr fontId="3"/>
  </si>
  <si>
    <t>まで</t>
    <phoneticPr fontId="3"/>
  </si>
  <si>
    <t>(以下「甲」という。)と</t>
    <rPh sb="1" eb="3">
      <t>イカ</t>
    </rPh>
    <rPh sb="4" eb="5">
      <t>コウ</t>
    </rPh>
    <phoneticPr fontId="3"/>
  </si>
  <si>
    <t>(以下「乙」</t>
    <rPh sb="1" eb="3">
      <t>イカ</t>
    </rPh>
    <rPh sb="4" eb="5">
      <t>オツ</t>
    </rPh>
    <phoneticPr fontId="3"/>
  </si>
  <si>
    <t>という。）とは、以下のとおり、債権譲渡契約を締結した。</t>
    <rPh sb="8" eb="10">
      <t>イカ</t>
    </rPh>
    <rPh sb="15" eb="17">
      <t>サイケン</t>
    </rPh>
    <rPh sb="17" eb="19">
      <t>ジョウト</t>
    </rPh>
    <rPh sb="19" eb="21">
      <t>ケイヤク</t>
    </rPh>
    <rPh sb="22" eb="24">
      <t>テイケツ</t>
    </rPh>
    <phoneticPr fontId="3"/>
  </si>
  <si>
    <t>第１条（譲渡債権）</t>
    <rPh sb="0" eb="1">
      <t>ダイ</t>
    </rPh>
    <rPh sb="2" eb="3">
      <t>ジョウ</t>
    </rPh>
    <rPh sb="4" eb="6">
      <t>ジョウト</t>
    </rPh>
    <rPh sb="6" eb="8">
      <t>サイケン</t>
    </rPh>
    <phoneticPr fontId="3"/>
  </si>
  <si>
    <t>甲と前橋市(以下「丙」という。)との間で令和</t>
    <rPh sb="0" eb="1">
      <t>コウ</t>
    </rPh>
    <rPh sb="2" eb="5">
      <t>マエバシシ</t>
    </rPh>
    <rPh sb="6" eb="8">
      <t>イカ</t>
    </rPh>
    <rPh sb="9" eb="10">
      <t>ヘイ</t>
    </rPh>
    <rPh sb="18" eb="19">
      <t>アイダ</t>
    </rPh>
    <rPh sb="20" eb="22">
      <t>レイワ</t>
    </rPh>
    <phoneticPr fontId="3"/>
  </si>
  <si>
    <t>日</t>
    <rPh sb="0" eb="1">
      <t>ニチ</t>
    </rPh>
    <phoneticPr fontId="3"/>
  </si>
  <si>
    <t>に締結した</t>
    <rPh sb="1" eb="3">
      <t>テイケツ</t>
    </rPh>
    <phoneticPr fontId="3"/>
  </si>
  <si>
    <t>工事請負契約(以下、「本件工事請負契約」という。)に基づき、甲が丙に対して、</t>
    <rPh sb="0" eb="2">
      <t>コウジ</t>
    </rPh>
    <rPh sb="2" eb="4">
      <t>ウケオイ</t>
    </rPh>
    <rPh sb="4" eb="6">
      <t>ケイヤク</t>
    </rPh>
    <rPh sb="7" eb="9">
      <t>イカ</t>
    </rPh>
    <rPh sb="11" eb="13">
      <t>ホンケン</t>
    </rPh>
    <rPh sb="13" eb="15">
      <t>コウジ</t>
    </rPh>
    <rPh sb="15" eb="17">
      <t>ウケオイ</t>
    </rPh>
    <rPh sb="17" eb="19">
      <t>ケイヤク</t>
    </rPh>
    <rPh sb="26" eb="27">
      <t>モト</t>
    </rPh>
    <rPh sb="30" eb="31">
      <t>コウ</t>
    </rPh>
    <rPh sb="32" eb="33">
      <t>ヘイ</t>
    </rPh>
    <rPh sb="34" eb="35">
      <t>タイ</t>
    </rPh>
    <phoneticPr fontId="3"/>
  </si>
  <si>
    <t>「譲渡債権」という。)を、</t>
    <rPh sb="1" eb="3">
      <t>ジョウト</t>
    </rPh>
    <rPh sb="3" eb="5">
      <t>サイケン</t>
    </rPh>
    <phoneticPr fontId="3"/>
  </si>
  <si>
    <t>現在有し及び将来確定し取得することあるべき以下の工事請負代金債権(以下、</t>
    <rPh sb="0" eb="2">
      <t>ゲンザイ</t>
    </rPh>
    <rPh sb="2" eb="3">
      <t>ユウ</t>
    </rPh>
    <rPh sb="4" eb="5">
      <t>オヨ</t>
    </rPh>
    <rPh sb="6" eb="8">
      <t>ショウライ</t>
    </rPh>
    <rPh sb="8" eb="10">
      <t>カクテイ</t>
    </rPh>
    <rPh sb="11" eb="13">
      <t>シュトク</t>
    </rPh>
    <rPh sb="21" eb="23">
      <t>イカ</t>
    </rPh>
    <rPh sb="24" eb="26">
      <t>コウジ</t>
    </rPh>
    <rPh sb="26" eb="28">
      <t>ウケオイ</t>
    </rPh>
    <rPh sb="28" eb="30">
      <t>ダイキン</t>
    </rPh>
    <rPh sb="30" eb="32">
      <t>サイケン</t>
    </rPh>
    <rPh sb="33" eb="35">
      <t>イカ</t>
    </rPh>
    <phoneticPr fontId="3"/>
  </si>
  <si>
    <t>年</t>
    <rPh sb="0" eb="1">
      <t>トシ</t>
    </rPh>
    <phoneticPr fontId="3"/>
  </si>
  <si>
    <t>月</t>
    <rPh sb="0" eb="1">
      <t>ツキ</t>
    </rPh>
    <phoneticPr fontId="3"/>
  </si>
  <si>
    <t>日、丙の承諾を得て、甲は乙に</t>
    <rPh sb="0" eb="1">
      <t>ニチ</t>
    </rPh>
    <rPh sb="2" eb="3">
      <t>ヘイ</t>
    </rPh>
    <rPh sb="4" eb="6">
      <t>ショウダク</t>
    </rPh>
    <rPh sb="7" eb="8">
      <t>エ</t>
    </rPh>
    <rPh sb="10" eb="11">
      <t>コウ</t>
    </rPh>
    <rPh sb="12" eb="13">
      <t>オツ</t>
    </rPh>
    <phoneticPr fontId="3"/>
  </si>
  <si>
    <t>譲渡し、乙はこれを譲り受けた。</t>
    <rPh sb="0" eb="2">
      <t>ジョウト</t>
    </rPh>
    <rPh sb="4" eb="5">
      <t>オツ</t>
    </rPh>
    <rPh sb="9" eb="10">
      <t>ユズ</t>
    </rPh>
    <rPh sb="11" eb="12">
      <t>ウ</t>
    </rPh>
    <phoneticPr fontId="3"/>
  </si>
  <si>
    <t>ただし、債権譲渡額は、本件請負工事が完成した場合においては、本件工事請負</t>
    <rPh sb="4" eb="6">
      <t>サイケン</t>
    </rPh>
    <rPh sb="6" eb="8">
      <t>ジョウト</t>
    </rPh>
    <rPh sb="8" eb="9">
      <t>ガク</t>
    </rPh>
    <rPh sb="11" eb="13">
      <t>ホンケン</t>
    </rPh>
    <rPh sb="13" eb="15">
      <t>ウケオイ</t>
    </rPh>
    <rPh sb="15" eb="17">
      <t>コウジ</t>
    </rPh>
    <rPh sb="18" eb="20">
      <t>カンセイ</t>
    </rPh>
    <rPh sb="22" eb="24">
      <t>バアイ</t>
    </rPh>
    <rPh sb="30" eb="32">
      <t>ホンケン</t>
    </rPh>
    <rPh sb="32" eb="34">
      <t>コウジ</t>
    </rPh>
    <rPh sb="34" eb="36">
      <t>ウケオイ</t>
    </rPh>
    <phoneticPr fontId="3"/>
  </si>
  <si>
    <t>契約約款第３２条第２項の検査に合格し引渡しを受けた出来形部分に相当する請</t>
    <rPh sb="0" eb="2">
      <t>ケイヤク</t>
    </rPh>
    <rPh sb="2" eb="4">
      <t>ヤッカン</t>
    </rPh>
    <rPh sb="4" eb="5">
      <t>ダイ</t>
    </rPh>
    <rPh sb="7" eb="8">
      <t>ジョウ</t>
    </rPh>
    <rPh sb="8" eb="9">
      <t>ダイ</t>
    </rPh>
    <rPh sb="10" eb="11">
      <t>コウ</t>
    </rPh>
    <rPh sb="12" eb="14">
      <t>ケンサ</t>
    </rPh>
    <rPh sb="15" eb="17">
      <t>ゴウカク</t>
    </rPh>
    <rPh sb="18" eb="20">
      <t>ヒキワタ</t>
    </rPh>
    <rPh sb="22" eb="23">
      <t>ウ</t>
    </rPh>
    <rPh sb="25" eb="28">
      <t>デキガタ</t>
    </rPh>
    <rPh sb="28" eb="30">
      <t>ブブン</t>
    </rPh>
    <rPh sb="31" eb="33">
      <t>ソウトウ</t>
    </rPh>
    <rPh sb="35" eb="36">
      <t>ショウ</t>
    </rPh>
    <phoneticPr fontId="3"/>
  </si>
  <si>
    <t>た場合においては、本件工事請負契約書約款第５４条第１項の出来形部分の検査に</t>
    <rPh sb="1" eb="3">
      <t>バアイ</t>
    </rPh>
    <rPh sb="9" eb="11">
      <t>ホンケン</t>
    </rPh>
    <rPh sb="11" eb="13">
      <t>コウジ</t>
    </rPh>
    <rPh sb="13" eb="15">
      <t>ウケオイ</t>
    </rPh>
    <rPh sb="15" eb="18">
      <t>ケイヤクショ</t>
    </rPh>
    <rPh sb="18" eb="20">
      <t>ヤッカン</t>
    </rPh>
    <rPh sb="20" eb="21">
      <t>ダイ</t>
    </rPh>
    <rPh sb="23" eb="24">
      <t>ジョウ</t>
    </rPh>
    <rPh sb="24" eb="25">
      <t>ダイ</t>
    </rPh>
    <rPh sb="26" eb="27">
      <t>コウ</t>
    </rPh>
    <rPh sb="28" eb="33">
      <t>デキガタブブン</t>
    </rPh>
    <rPh sb="34" eb="36">
      <t>ケンサ</t>
    </rPh>
    <phoneticPr fontId="3"/>
  </si>
  <si>
    <t>合格し引渡しを受けた出来形部分に相当する請負代金額から前払金、中間前払金、</t>
    <rPh sb="0" eb="2">
      <t>ゴウカク</t>
    </rPh>
    <rPh sb="3" eb="5">
      <t>ヒキワタ</t>
    </rPh>
    <rPh sb="7" eb="8">
      <t>ウ</t>
    </rPh>
    <rPh sb="10" eb="13">
      <t>デキガタ</t>
    </rPh>
    <rPh sb="13" eb="15">
      <t>ブブン</t>
    </rPh>
    <rPh sb="16" eb="18">
      <t>ソウトウ</t>
    </rPh>
    <rPh sb="20" eb="22">
      <t>ウケオイ</t>
    </rPh>
    <rPh sb="22" eb="24">
      <t>ダイキン</t>
    </rPh>
    <rPh sb="24" eb="25">
      <t>ガク</t>
    </rPh>
    <rPh sb="27" eb="30">
      <t>マエバライキン</t>
    </rPh>
    <rPh sb="31" eb="33">
      <t>チュウカン</t>
    </rPh>
    <rPh sb="33" eb="36">
      <t>マエバライキン</t>
    </rPh>
    <phoneticPr fontId="3"/>
  </si>
  <si>
    <t>部分払金及び本件工事請負契約により発生する違約金等の丙の請求権に基づく金</t>
    <rPh sb="0" eb="2">
      <t>ブブン</t>
    </rPh>
    <rPh sb="2" eb="3">
      <t>バラ</t>
    </rPh>
    <rPh sb="3" eb="4">
      <t>カネ</t>
    </rPh>
    <rPh sb="4" eb="5">
      <t>オヨ</t>
    </rPh>
    <rPh sb="6" eb="8">
      <t>ホンケン</t>
    </rPh>
    <rPh sb="8" eb="10">
      <t>コウジ</t>
    </rPh>
    <rPh sb="10" eb="12">
      <t>ウケオイ</t>
    </rPh>
    <rPh sb="12" eb="14">
      <t>ケイヤク</t>
    </rPh>
    <rPh sb="17" eb="19">
      <t>ハッセイ</t>
    </rPh>
    <rPh sb="21" eb="24">
      <t>イヤクキン</t>
    </rPh>
    <rPh sb="24" eb="25">
      <t>トウ</t>
    </rPh>
    <rPh sb="26" eb="27">
      <t>ヘイ</t>
    </rPh>
    <rPh sb="28" eb="31">
      <t>セイキュウケン</t>
    </rPh>
    <rPh sb="32" eb="33">
      <t>モト</t>
    </rPh>
    <rPh sb="35" eb="36">
      <t>キン</t>
    </rPh>
    <phoneticPr fontId="3"/>
  </si>
  <si>
    <t>額を控除した額とする。</t>
    <rPh sb="0" eb="1">
      <t>ガク</t>
    </rPh>
    <rPh sb="2" eb="4">
      <t>コウジョ</t>
    </rPh>
    <rPh sb="6" eb="7">
      <t>ガク</t>
    </rPh>
    <phoneticPr fontId="3"/>
  </si>
  <si>
    <t>(5)</t>
    <phoneticPr fontId="3"/>
  </si>
  <si>
    <t>(7)</t>
    <phoneticPr fontId="3"/>
  </si>
  <si>
    <t>前項(5)及び(7)の金額は、契約変更等により請負代金額に増減が生じた場合に</t>
    <rPh sb="0" eb="2">
      <t>ゼンコウ</t>
    </rPh>
    <rPh sb="5" eb="6">
      <t>オヨ</t>
    </rPh>
    <rPh sb="11" eb="13">
      <t>キンガク</t>
    </rPh>
    <rPh sb="15" eb="17">
      <t>ケイヤク</t>
    </rPh>
    <rPh sb="17" eb="19">
      <t>ヘンコウ</t>
    </rPh>
    <rPh sb="19" eb="20">
      <t>トウ</t>
    </rPh>
    <rPh sb="23" eb="25">
      <t>ウケオイ</t>
    </rPh>
    <rPh sb="25" eb="27">
      <t>ダイキン</t>
    </rPh>
    <rPh sb="27" eb="28">
      <t>ガク</t>
    </rPh>
    <rPh sb="29" eb="31">
      <t>ゾウゲン</t>
    </rPh>
    <rPh sb="32" eb="33">
      <t>ショウ</t>
    </rPh>
    <rPh sb="35" eb="37">
      <t>バアイ</t>
    </rPh>
    <phoneticPr fontId="3"/>
  </si>
  <si>
    <t>は、増減後の金額による。請負代金額に変更が生じた場合は、遅滞なく、甲は乙</t>
    <rPh sb="2" eb="4">
      <t>ゾウゲン</t>
    </rPh>
    <rPh sb="4" eb="5">
      <t>ゴ</t>
    </rPh>
    <rPh sb="6" eb="8">
      <t>キンガク</t>
    </rPh>
    <rPh sb="12" eb="14">
      <t>ウケオイ</t>
    </rPh>
    <rPh sb="14" eb="16">
      <t>ダイキン</t>
    </rPh>
    <rPh sb="16" eb="17">
      <t>ガク</t>
    </rPh>
    <rPh sb="18" eb="20">
      <t>ヘンコウ</t>
    </rPh>
    <rPh sb="21" eb="22">
      <t>ショウ</t>
    </rPh>
    <rPh sb="24" eb="26">
      <t>バアイ</t>
    </rPh>
    <rPh sb="28" eb="30">
      <t>チタイ</t>
    </rPh>
    <rPh sb="33" eb="34">
      <t>コウ</t>
    </rPh>
    <rPh sb="35" eb="36">
      <t>オツ</t>
    </rPh>
    <phoneticPr fontId="3"/>
  </si>
  <si>
    <t>に対して契約変更後の契約書の写しを提出するものとする。</t>
    <rPh sb="1" eb="2">
      <t>タイ</t>
    </rPh>
    <rPh sb="4" eb="6">
      <t>ケイヤク</t>
    </rPh>
    <rPh sb="6" eb="8">
      <t>ヘンコウ</t>
    </rPh>
    <rPh sb="8" eb="9">
      <t>ゴ</t>
    </rPh>
    <rPh sb="10" eb="13">
      <t>ケイヤクショ</t>
    </rPh>
    <rPh sb="14" eb="15">
      <t>ウツ</t>
    </rPh>
    <rPh sb="17" eb="19">
      <t>テイシュツ</t>
    </rPh>
    <phoneticPr fontId="3"/>
  </si>
  <si>
    <t>２</t>
    <phoneticPr fontId="3"/>
  </si>
  <si>
    <t>３</t>
    <phoneticPr fontId="3"/>
  </si>
  <si>
    <t>前項のほか、本件工事請負契約に変更が生じた場合は、遅滞なく、甲は乙に対</t>
    <rPh sb="0" eb="2">
      <t>ゼンコウ</t>
    </rPh>
    <rPh sb="6" eb="8">
      <t>ホンケン</t>
    </rPh>
    <rPh sb="8" eb="10">
      <t>コウジ</t>
    </rPh>
    <rPh sb="10" eb="12">
      <t>ウケオイ</t>
    </rPh>
    <rPh sb="12" eb="14">
      <t>ケイヤク</t>
    </rPh>
    <rPh sb="15" eb="17">
      <t>ヘンコウ</t>
    </rPh>
    <rPh sb="18" eb="19">
      <t>ショウ</t>
    </rPh>
    <rPh sb="21" eb="23">
      <t>バアイ</t>
    </rPh>
    <rPh sb="25" eb="27">
      <t>チタイ</t>
    </rPh>
    <rPh sb="30" eb="31">
      <t>コウ</t>
    </rPh>
    <rPh sb="32" eb="33">
      <t>オツ</t>
    </rPh>
    <rPh sb="34" eb="35">
      <t>タイ</t>
    </rPh>
    <phoneticPr fontId="3"/>
  </si>
  <si>
    <t>して契約変更後の契約書の写しを提出するものとする。</t>
    <rPh sb="2" eb="4">
      <t>ケイヤク</t>
    </rPh>
    <rPh sb="4" eb="6">
      <t>ヘンコウ</t>
    </rPh>
    <rPh sb="6" eb="7">
      <t>ゴ</t>
    </rPh>
    <rPh sb="8" eb="11">
      <t>ケイヤクショ</t>
    </rPh>
    <rPh sb="12" eb="13">
      <t>ウツ</t>
    </rPh>
    <rPh sb="15" eb="17">
      <t>テイシュツ</t>
    </rPh>
    <phoneticPr fontId="3"/>
  </si>
  <si>
    <t>第２条（担保責任）</t>
    <rPh sb="0" eb="1">
      <t>ダイ</t>
    </rPh>
    <rPh sb="2" eb="3">
      <t>ジョウ</t>
    </rPh>
    <rPh sb="4" eb="6">
      <t>タンポ</t>
    </rPh>
    <rPh sb="6" eb="8">
      <t>セキニン</t>
    </rPh>
    <phoneticPr fontId="3"/>
  </si>
  <si>
    <t>甲は、譲渡債権について、丙が債権譲渡を承諾するにあたって異議を留めた事項</t>
    <rPh sb="0" eb="1">
      <t>コウ</t>
    </rPh>
    <rPh sb="3" eb="5">
      <t>ジョウト</t>
    </rPh>
    <rPh sb="5" eb="7">
      <t>サイケン</t>
    </rPh>
    <rPh sb="12" eb="13">
      <t>ヘイ</t>
    </rPh>
    <rPh sb="14" eb="16">
      <t>サイケン</t>
    </rPh>
    <rPh sb="16" eb="18">
      <t>ジョウト</t>
    </rPh>
    <rPh sb="19" eb="21">
      <t>ショウダク</t>
    </rPh>
    <rPh sb="28" eb="30">
      <t>イギ</t>
    </rPh>
    <rPh sb="31" eb="32">
      <t>トド</t>
    </rPh>
    <rPh sb="34" eb="36">
      <t>ジコウ</t>
    </rPh>
    <phoneticPr fontId="3"/>
  </si>
  <si>
    <t>ことを保証する。</t>
    <rPh sb="3" eb="5">
      <t>ホショウ</t>
    </rPh>
    <phoneticPr fontId="3"/>
  </si>
  <si>
    <t>第３条（禁止事項）</t>
    <rPh sb="0" eb="1">
      <t>ダイ</t>
    </rPh>
    <rPh sb="2" eb="3">
      <t>ジョウ</t>
    </rPh>
    <rPh sb="4" eb="6">
      <t>キンシ</t>
    </rPh>
    <rPh sb="6" eb="8">
      <t>ジコウ</t>
    </rPh>
    <phoneticPr fontId="3"/>
  </si>
  <si>
    <t>甲及び乙は、譲渡債権について、他の第三者に譲渡し又は質権を設定しその他債</t>
    <rPh sb="0" eb="1">
      <t>コウ</t>
    </rPh>
    <rPh sb="1" eb="2">
      <t>オヨ</t>
    </rPh>
    <rPh sb="3" eb="4">
      <t>オツ</t>
    </rPh>
    <rPh sb="6" eb="8">
      <t>ジョウト</t>
    </rPh>
    <rPh sb="8" eb="10">
      <t>サイケン</t>
    </rPh>
    <rPh sb="15" eb="16">
      <t>ホカ</t>
    </rPh>
    <rPh sb="17" eb="20">
      <t>ダイサンシャ</t>
    </rPh>
    <rPh sb="21" eb="23">
      <t>ジョウト</t>
    </rPh>
    <rPh sb="24" eb="25">
      <t>マタ</t>
    </rPh>
    <rPh sb="26" eb="27">
      <t>シツ</t>
    </rPh>
    <rPh sb="29" eb="31">
      <t>セッテイ</t>
    </rPh>
    <rPh sb="34" eb="35">
      <t>ホカ</t>
    </rPh>
    <rPh sb="35" eb="36">
      <t>サイ</t>
    </rPh>
    <phoneticPr fontId="3"/>
  </si>
  <si>
    <t>権の帰属並びに行使を害すべき行為をしてはならない。</t>
    <rPh sb="0" eb="1">
      <t>ケン</t>
    </rPh>
    <rPh sb="2" eb="4">
      <t>キゾク</t>
    </rPh>
    <rPh sb="4" eb="5">
      <t>ナラ</t>
    </rPh>
    <rPh sb="7" eb="9">
      <t>コウシ</t>
    </rPh>
    <rPh sb="10" eb="11">
      <t>ガイ</t>
    </rPh>
    <rPh sb="14" eb="16">
      <t>コウイ</t>
    </rPh>
    <phoneticPr fontId="3"/>
  </si>
  <si>
    <t>甲は、第７条第３項の残額の引渡しを受ける債権その他この契約によって生ず</t>
    <rPh sb="0" eb="1">
      <t>コウ</t>
    </rPh>
    <rPh sb="3" eb="4">
      <t>ダイ</t>
    </rPh>
    <rPh sb="5" eb="6">
      <t>ジョウ</t>
    </rPh>
    <rPh sb="6" eb="7">
      <t>ダイ</t>
    </rPh>
    <rPh sb="8" eb="9">
      <t>コウ</t>
    </rPh>
    <rPh sb="10" eb="12">
      <t>ザンガク</t>
    </rPh>
    <rPh sb="13" eb="15">
      <t>ヒキワタ</t>
    </rPh>
    <rPh sb="17" eb="18">
      <t>ウ</t>
    </rPh>
    <rPh sb="20" eb="22">
      <t>サイケン</t>
    </rPh>
    <rPh sb="24" eb="25">
      <t>ホカ</t>
    </rPh>
    <rPh sb="27" eb="29">
      <t>ケイヤク</t>
    </rPh>
    <rPh sb="33" eb="34">
      <t>ショウ</t>
    </rPh>
    <phoneticPr fontId="3"/>
  </si>
  <si>
    <t>る第５条の残余金の支払を受ける債権について、他の第三者に譲渡し又は質権を</t>
    <rPh sb="1" eb="2">
      <t>ダイ</t>
    </rPh>
    <rPh sb="3" eb="4">
      <t>ジョウ</t>
    </rPh>
    <rPh sb="5" eb="6">
      <t>ザン</t>
    </rPh>
    <rPh sb="6" eb="7">
      <t>アマ</t>
    </rPh>
    <rPh sb="7" eb="8">
      <t>カネ</t>
    </rPh>
    <rPh sb="9" eb="11">
      <t>シハラ</t>
    </rPh>
    <rPh sb="12" eb="13">
      <t>ウ</t>
    </rPh>
    <rPh sb="15" eb="17">
      <t>サイケン</t>
    </rPh>
    <rPh sb="22" eb="23">
      <t>ホカ</t>
    </rPh>
    <rPh sb="24" eb="27">
      <t>ダイサンシャ</t>
    </rPh>
    <rPh sb="28" eb="30">
      <t>ジョウト</t>
    </rPh>
    <rPh sb="31" eb="32">
      <t>マタ</t>
    </rPh>
    <rPh sb="33" eb="34">
      <t>シツ</t>
    </rPh>
    <phoneticPr fontId="3"/>
  </si>
  <si>
    <t>設定しその他乙から甲への支払及び保証事業会社から甲への引渡しを妨げる行</t>
    <rPh sb="0" eb="2">
      <t>セッテイ</t>
    </rPh>
    <rPh sb="5" eb="6">
      <t>ホカ</t>
    </rPh>
    <rPh sb="6" eb="7">
      <t>オツ</t>
    </rPh>
    <rPh sb="9" eb="10">
      <t>コウ</t>
    </rPh>
    <rPh sb="12" eb="14">
      <t>シハラ</t>
    </rPh>
    <rPh sb="14" eb="15">
      <t>オヨ</t>
    </rPh>
    <rPh sb="16" eb="18">
      <t>ホショウ</t>
    </rPh>
    <rPh sb="18" eb="20">
      <t>ジギョウ</t>
    </rPh>
    <rPh sb="20" eb="22">
      <t>ガイシャ</t>
    </rPh>
    <rPh sb="24" eb="25">
      <t>コウ</t>
    </rPh>
    <rPh sb="27" eb="29">
      <t>ヒキワタ</t>
    </rPh>
    <rPh sb="31" eb="32">
      <t>サマタ</t>
    </rPh>
    <rPh sb="34" eb="35">
      <t>イキ</t>
    </rPh>
    <phoneticPr fontId="3"/>
  </si>
  <si>
    <t>為をしてはならない。</t>
    <phoneticPr fontId="3"/>
  </si>
  <si>
    <t>第４条（被担保債権）</t>
    <rPh sb="0" eb="1">
      <t>ダイ</t>
    </rPh>
    <rPh sb="2" eb="3">
      <t>ジョウ</t>
    </rPh>
    <rPh sb="4" eb="5">
      <t>ヒ</t>
    </rPh>
    <rPh sb="5" eb="7">
      <t>タンポ</t>
    </rPh>
    <rPh sb="7" eb="9">
      <t>サイケン</t>
    </rPh>
    <phoneticPr fontId="3"/>
  </si>
  <si>
    <t>債権譲渡は、将来甲乙間で締結する金銭消費貸借契約(本件工事請負契約を履行</t>
    <rPh sb="0" eb="2">
      <t>サイケン</t>
    </rPh>
    <rPh sb="2" eb="4">
      <t>ジョウト</t>
    </rPh>
    <rPh sb="6" eb="8">
      <t>ショウライ</t>
    </rPh>
    <rPh sb="8" eb="10">
      <t>コウオツ</t>
    </rPh>
    <rPh sb="10" eb="11">
      <t>カン</t>
    </rPh>
    <rPh sb="12" eb="14">
      <t>テイケツ</t>
    </rPh>
    <rPh sb="16" eb="18">
      <t>キンセン</t>
    </rPh>
    <rPh sb="18" eb="20">
      <t>ショウヒ</t>
    </rPh>
    <rPh sb="20" eb="21">
      <t>カシ</t>
    </rPh>
    <rPh sb="22" eb="24">
      <t>ケイヤク</t>
    </rPh>
    <rPh sb="25" eb="27">
      <t>ホンケン</t>
    </rPh>
    <rPh sb="27" eb="29">
      <t>コウジ</t>
    </rPh>
    <rPh sb="29" eb="31">
      <t>ウケオイ</t>
    </rPh>
    <rPh sb="31" eb="33">
      <t>ケイヤク</t>
    </rPh>
    <rPh sb="34" eb="36">
      <t>リコウ</t>
    </rPh>
    <phoneticPr fontId="3"/>
  </si>
  <si>
    <t>するための運転資金確保のために行うもの)に基づいて乙が甲に対して取得する債</t>
    <rPh sb="5" eb="7">
      <t>ウンテン</t>
    </rPh>
    <rPh sb="7" eb="9">
      <t>シキン</t>
    </rPh>
    <rPh sb="9" eb="11">
      <t>カクホ</t>
    </rPh>
    <rPh sb="15" eb="16">
      <t>オコナ</t>
    </rPh>
    <rPh sb="21" eb="22">
      <t>モト</t>
    </rPh>
    <rPh sb="25" eb="26">
      <t>オツ</t>
    </rPh>
    <rPh sb="27" eb="28">
      <t>コウ</t>
    </rPh>
    <rPh sb="29" eb="30">
      <t>タイ</t>
    </rPh>
    <rPh sb="32" eb="34">
      <t>シュトク</t>
    </rPh>
    <rPh sb="36" eb="37">
      <t>サイ</t>
    </rPh>
    <phoneticPr fontId="3"/>
  </si>
  <si>
    <t>権(以下、「乙の賃金債権」という。)を担保するため、並びに「公共工事の前払金</t>
    <rPh sb="0" eb="1">
      <t>ケン</t>
    </rPh>
    <rPh sb="2" eb="4">
      <t>イカ</t>
    </rPh>
    <rPh sb="6" eb="7">
      <t>オツ</t>
    </rPh>
    <rPh sb="8" eb="10">
      <t>チンギン</t>
    </rPh>
    <rPh sb="10" eb="12">
      <t>サイケン</t>
    </rPh>
    <rPh sb="19" eb="21">
      <t>タンポ</t>
    </rPh>
    <rPh sb="26" eb="27">
      <t>ナラ</t>
    </rPh>
    <rPh sb="30" eb="32">
      <t>コウキョウ</t>
    </rPh>
    <rPh sb="32" eb="34">
      <t>コウジ</t>
    </rPh>
    <rPh sb="35" eb="38">
      <t>マエバライキン</t>
    </rPh>
    <phoneticPr fontId="3"/>
  </si>
  <si>
    <t>保証事業に関する法律」に基づき国土交通大臣の登録を受けて前払金保証事業を営</t>
    <rPh sb="0" eb="2">
      <t>ホショウ</t>
    </rPh>
    <rPh sb="2" eb="4">
      <t>ジギョウ</t>
    </rPh>
    <rPh sb="5" eb="6">
      <t>カン</t>
    </rPh>
    <rPh sb="8" eb="10">
      <t>ホウリツ</t>
    </rPh>
    <rPh sb="12" eb="13">
      <t>モト</t>
    </rPh>
    <rPh sb="15" eb="17">
      <t>コクド</t>
    </rPh>
    <rPh sb="17" eb="19">
      <t>コウツウ</t>
    </rPh>
    <rPh sb="19" eb="21">
      <t>ダイジン</t>
    </rPh>
    <rPh sb="22" eb="24">
      <t>トウロク</t>
    </rPh>
    <rPh sb="25" eb="26">
      <t>ウ</t>
    </rPh>
    <rPh sb="28" eb="31">
      <t>マエバライキン</t>
    </rPh>
    <rPh sb="31" eb="33">
      <t>ホショウ</t>
    </rPh>
    <rPh sb="33" eb="35">
      <t>ジギョウ</t>
    </rPh>
    <rPh sb="36" eb="37">
      <t>イトナ</t>
    </rPh>
    <phoneticPr fontId="3"/>
  </si>
  <si>
    <t>む会社(以下、「保証事業会社」という。)が甲より委託を受け締結する公共工事金</t>
    <rPh sb="1" eb="3">
      <t>カイシャ</t>
    </rPh>
    <rPh sb="4" eb="6">
      <t>イカ</t>
    </rPh>
    <rPh sb="8" eb="10">
      <t>ホショウ</t>
    </rPh>
    <rPh sb="10" eb="12">
      <t>ジギョウ</t>
    </rPh>
    <rPh sb="12" eb="14">
      <t>ガイシャ</t>
    </rPh>
    <rPh sb="21" eb="22">
      <t>コウ</t>
    </rPh>
    <rPh sb="24" eb="26">
      <t>イタク</t>
    </rPh>
    <rPh sb="27" eb="28">
      <t>ウ</t>
    </rPh>
    <rPh sb="29" eb="31">
      <t>テイケツ</t>
    </rPh>
    <rPh sb="33" eb="35">
      <t>コウキョウ</t>
    </rPh>
    <rPh sb="35" eb="37">
      <t>コウジ</t>
    </rPh>
    <rPh sb="37" eb="38">
      <t>カネ</t>
    </rPh>
    <phoneticPr fontId="3"/>
  </si>
  <si>
    <t>融保証契約(以下、「金融保証契約」という。)に基づいて保証事業会社が、甲に対</t>
    <rPh sb="0" eb="1">
      <t>トオル</t>
    </rPh>
    <rPh sb="1" eb="3">
      <t>ホショウ</t>
    </rPh>
    <rPh sb="3" eb="5">
      <t>ケイヤク</t>
    </rPh>
    <rPh sb="6" eb="8">
      <t>イカ</t>
    </rPh>
    <rPh sb="10" eb="12">
      <t>キンユウ</t>
    </rPh>
    <rPh sb="12" eb="14">
      <t>ホショウ</t>
    </rPh>
    <rPh sb="14" eb="16">
      <t>ケイヤク</t>
    </rPh>
    <rPh sb="23" eb="24">
      <t>モト</t>
    </rPh>
    <rPh sb="27" eb="29">
      <t>ホショウ</t>
    </rPh>
    <rPh sb="29" eb="31">
      <t>ジギョウ</t>
    </rPh>
    <rPh sb="31" eb="33">
      <t>ガイシャ</t>
    </rPh>
    <rPh sb="35" eb="36">
      <t>コウ</t>
    </rPh>
    <rPh sb="37" eb="38">
      <t>タイ</t>
    </rPh>
    <phoneticPr fontId="3"/>
  </si>
  <si>
    <t>して有する求償債権(以下、「保証事業会社の債権」という。)を担保するためにな</t>
    <rPh sb="2" eb="3">
      <t>ユウ</t>
    </rPh>
    <rPh sb="5" eb="9">
      <t>キュウショウサイケン</t>
    </rPh>
    <rPh sb="10" eb="12">
      <t>イカ</t>
    </rPh>
    <rPh sb="14" eb="16">
      <t>ホショウ</t>
    </rPh>
    <rPh sb="16" eb="18">
      <t>ジギョウ</t>
    </rPh>
    <rPh sb="18" eb="20">
      <t>ガイシャ</t>
    </rPh>
    <rPh sb="21" eb="23">
      <t>サイケン</t>
    </rPh>
    <rPh sb="30" eb="32">
      <t>タンポ</t>
    </rPh>
    <phoneticPr fontId="3"/>
  </si>
  <si>
    <t>されるものであって、その他の債権を担保するものではない。</t>
    <rPh sb="12" eb="13">
      <t>ホカ</t>
    </rPh>
    <rPh sb="14" eb="16">
      <t>サイケン</t>
    </rPh>
    <rPh sb="17" eb="19">
      <t>タンポ</t>
    </rPh>
    <phoneticPr fontId="3"/>
  </si>
  <si>
    <t>第５条（被担保債権の優劣）</t>
    <rPh sb="0" eb="1">
      <t>ダイ</t>
    </rPh>
    <rPh sb="2" eb="3">
      <t>ジョウ</t>
    </rPh>
    <rPh sb="4" eb="5">
      <t>ヒ</t>
    </rPh>
    <rPh sb="5" eb="7">
      <t>タンポ</t>
    </rPh>
    <rPh sb="7" eb="9">
      <t>サイケン</t>
    </rPh>
    <rPh sb="10" eb="12">
      <t>ユウレツ</t>
    </rPh>
    <phoneticPr fontId="3"/>
  </si>
  <si>
    <t>被担保債権の中に乙の賃金債権と保証事業会社の債権とがあるときには乙の貸</t>
    <rPh sb="0" eb="5">
      <t>ヒタンポサイケン</t>
    </rPh>
    <rPh sb="6" eb="7">
      <t>ナカ</t>
    </rPh>
    <rPh sb="8" eb="9">
      <t>オツ</t>
    </rPh>
    <rPh sb="10" eb="12">
      <t>チンギン</t>
    </rPh>
    <rPh sb="12" eb="14">
      <t>サイケン</t>
    </rPh>
    <rPh sb="15" eb="17">
      <t>ホショウ</t>
    </rPh>
    <rPh sb="17" eb="19">
      <t>ジギョウ</t>
    </rPh>
    <rPh sb="19" eb="21">
      <t>ガイシャ</t>
    </rPh>
    <rPh sb="22" eb="24">
      <t>サイケン</t>
    </rPh>
    <rPh sb="32" eb="33">
      <t>オツ</t>
    </rPh>
    <rPh sb="34" eb="35">
      <t>カシ</t>
    </rPh>
    <phoneticPr fontId="3"/>
  </si>
  <si>
    <t>金債権が優先し、保証事業会社は、乙の貸金債権の弁済に充当した残額(以下、「残</t>
    <rPh sb="0" eb="1">
      <t>カネ</t>
    </rPh>
    <rPh sb="1" eb="3">
      <t>サイケン</t>
    </rPh>
    <rPh sb="4" eb="6">
      <t>ユウセン</t>
    </rPh>
    <rPh sb="8" eb="10">
      <t>ホショウ</t>
    </rPh>
    <rPh sb="10" eb="12">
      <t>ジギョウ</t>
    </rPh>
    <rPh sb="12" eb="14">
      <t>ガイシャ</t>
    </rPh>
    <rPh sb="16" eb="17">
      <t>オツ</t>
    </rPh>
    <rPh sb="18" eb="19">
      <t>カシ</t>
    </rPh>
    <rPh sb="19" eb="20">
      <t>カネ</t>
    </rPh>
    <rPh sb="20" eb="22">
      <t>サイケン</t>
    </rPh>
    <rPh sb="23" eb="25">
      <t>ベンサイ</t>
    </rPh>
    <rPh sb="26" eb="28">
      <t>ジュウトウ</t>
    </rPh>
    <rPh sb="30" eb="32">
      <t>ザンガク</t>
    </rPh>
    <rPh sb="33" eb="35">
      <t>イカ</t>
    </rPh>
    <rPh sb="37" eb="38">
      <t>ノコ</t>
    </rPh>
    <phoneticPr fontId="3"/>
  </si>
  <si>
    <t>余金」という。)について、乙より支払を受けることができる。</t>
    <rPh sb="0" eb="1">
      <t>アマ</t>
    </rPh>
    <rPh sb="1" eb="2">
      <t>カネ</t>
    </rPh>
    <rPh sb="13" eb="14">
      <t>オツ</t>
    </rPh>
    <rPh sb="16" eb="18">
      <t>シハライ</t>
    </rPh>
    <rPh sb="19" eb="20">
      <t>ウ</t>
    </rPh>
    <phoneticPr fontId="3"/>
  </si>
  <si>
    <t>第６条（譲渡債権の請求）</t>
    <rPh sb="0" eb="1">
      <t>ダイ</t>
    </rPh>
    <rPh sb="2" eb="3">
      <t>ジョウ</t>
    </rPh>
    <rPh sb="4" eb="6">
      <t>ジョウト</t>
    </rPh>
    <rPh sb="6" eb="8">
      <t>サイケン</t>
    </rPh>
    <rPh sb="9" eb="11">
      <t>セイキュウ</t>
    </rPh>
    <phoneticPr fontId="3"/>
  </si>
  <si>
    <t>譲渡債権の請求及び受領は乙がこれを行い、保証事業会社は丙に対して直接支払</t>
    <rPh sb="0" eb="2">
      <t>ジョウト</t>
    </rPh>
    <rPh sb="2" eb="4">
      <t>サイケン</t>
    </rPh>
    <rPh sb="5" eb="7">
      <t>セイキュウ</t>
    </rPh>
    <rPh sb="7" eb="8">
      <t>オヨ</t>
    </rPh>
    <rPh sb="9" eb="11">
      <t>ジュリョウ</t>
    </rPh>
    <rPh sb="12" eb="13">
      <t>オツ</t>
    </rPh>
    <rPh sb="17" eb="18">
      <t>オコナ</t>
    </rPh>
    <rPh sb="20" eb="22">
      <t>ホショウ</t>
    </rPh>
    <rPh sb="22" eb="24">
      <t>ジギョウ</t>
    </rPh>
    <rPh sb="24" eb="26">
      <t>ガイシャ</t>
    </rPh>
    <rPh sb="27" eb="28">
      <t>ヘイ</t>
    </rPh>
    <rPh sb="29" eb="30">
      <t>タイ</t>
    </rPh>
    <rPh sb="32" eb="34">
      <t>チョクセツ</t>
    </rPh>
    <rPh sb="34" eb="36">
      <t>シハラ</t>
    </rPh>
    <phoneticPr fontId="3"/>
  </si>
  <si>
    <t>を求めることができない。</t>
    <rPh sb="1" eb="2">
      <t>モト</t>
    </rPh>
    <phoneticPr fontId="3"/>
  </si>
  <si>
    <t>２</t>
    <phoneticPr fontId="3"/>
  </si>
  <si>
    <t>２</t>
    <phoneticPr fontId="3"/>
  </si>
  <si>
    <t>対して直接支払を求めることができない。</t>
    <rPh sb="0" eb="1">
      <t>タイ</t>
    </rPh>
    <rPh sb="3" eb="5">
      <t>チョクセツ</t>
    </rPh>
    <rPh sb="5" eb="7">
      <t>シハラ</t>
    </rPh>
    <rPh sb="8" eb="9">
      <t>モト</t>
    </rPh>
    <phoneticPr fontId="3"/>
  </si>
  <si>
    <t>第７条（弁済の充当等）</t>
    <rPh sb="0" eb="1">
      <t>ダイ</t>
    </rPh>
    <rPh sb="2" eb="3">
      <t>ジョウ</t>
    </rPh>
    <rPh sb="4" eb="6">
      <t>ベンサイ</t>
    </rPh>
    <rPh sb="7" eb="9">
      <t>ジュウトウ</t>
    </rPh>
    <rPh sb="9" eb="10">
      <t>トウ</t>
    </rPh>
    <phoneticPr fontId="3"/>
  </si>
  <si>
    <t>乙が前条第１項により受領した金銭について、乙の賃金債権への弁済の充当並び</t>
    <rPh sb="0" eb="1">
      <t>オツ</t>
    </rPh>
    <rPh sb="2" eb="4">
      <t>ゼンジョウ</t>
    </rPh>
    <rPh sb="4" eb="5">
      <t>ダイ</t>
    </rPh>
    <rPh sb="6" eb="7">
      <t>コウ</t>
    </rPh>
    <rPh sb="10" eb="12">
      <t>ジュリョウ</t>
    </rPh>
    <rPh sb="14" eb="16">
      <t>キンセン</t>
    </rPh>
    <rPh sb="21" eb="22">
      <t>オツ</t>
    </rPh>
    <rPh sb="23" eb="25">
      <t>チンギン</t>
    </rPh>
    <rPh sb="25" eb="27">
      <t>サイケン</t>
    </rPh>
    <rPh sb="29" eb="31">
      <t>ベンサイ</t>
    </rPh>
    <rPh sb="32" eb="34">
      <t>ジュウトウ</t>
    </rPh>
    <rPh sb="34" eb="35">
      <t>ナラ</t>
    </rPh>
    <phoneticPr fontId="3"/>
  </si>
  <si>
    <t>に保証事業会社への支払は、以下のとおり行う。</t>
    <rPh sb="1" eb="3">
      <t>ホショウ</t>
    </rPh>
    <rPh sb="3" eb="5">
      <t>ジギョウ</t>
    </rPh>
    <rPh sb="5" eb="7">
      <t>ガイシャ</t>
    </rPh>
    <rPh sb="9" eb="11">
      <t>シハラ</t>
    </rPh>
    <rPh sb="13" eb="15">
      <t>イカ</t>
    </rPh>
    <rPh sb="19" eb="20">
      <t>オコナ</t>
    </rPh>
    <phoneticPr fontId="3"/>
  </si>
  <si>
    <t>２</t>
    <phoneticPr fontId="3"/>
  </si>
  <si>
    <t>甲が、丙との本件工事請負契約を完全に履行し、乙が丙から譲渡債権全額を受</t>
    <rPh sb="0" eb="1">
      <t>コウ</t>
    </rPh>
    <rPh sb="3" eb="4">
      <t>ヘイ</t>
    </rPh>
    <rPh sb="6" eb="8">
      <t>ホンケン</t>
    </rPh>
    <rPh sb="8" eb="10">
      <t>コウジ</t>
    </rPh>
    <rPh sb="10" eb="12">
      <t>ウケオイ</t>
    </rPh>
    <rPh sb="12" eb="14">
      <t>ケイヤク</t>
    </rPh>
    <rPh sb="15" eb="17">
      <t>カンゼン</t>
    </rPh>
    <rPh sb="18" eb="20">
      <t>リコウ</t>
    </rPh>
    <rPh sb="22" eb="23">
      <t>オツ</t>
    </rPh>
    <rPh sb="24" eb="25">
      <t>ヘイ</t>
    </rPh>
    <rPh sb="27" eb="29">
      <t>ジョウト</t>
    </rPh>
    <rPh sb="29" eb="31">
      <t>サイケン</t>
    </rPh>
    <rPh sb="31" eb="33">
      <t>ゼンガク</t>
    </rPh>
    <rPh sb="34" eb="35">
      <t>ウ</t>
    </rPh>
    <phoneticPr fontId="3"/>
  </si>
  <si>
    <t>残余金の請求及び受領は、原則として、保証事業会社がこれを行い、甲は乙に</t>
    <rPh sb="0" eb="1">
      <t>ザン</t>
    </rPh>
    <rPh sb="2" eb="3">
      <t>カネ</t>
    </rPh>
    <rPh sb="4" eb="6">
      <t>セイキュウ</t>
    </rPh>
    <rPh sb="6" eb="7">
      <t>オヨ</t>
    </rPh>
    <rPh sb="8" eb="10">
      <t>ジュリョウ</t>
    </rPh>
    <rPh sb="12" eb="14">
      <t>ゲンソク</t>
    </rPh>
    <rPh sb="18" eb="20">
      <t>ホショウ</t>
    </rPh>
    <rPh sb="20" eb="22">
      <t>ジギョウ</t>
    </rPh>
    <rPh sb="22" eb="24">
      <t>ガイシャ</t>
    </rPh>
    <rPh sb="28" eb="29">
      <t>オコナ</t>
    </rPh>
    <rPh sb="31" eb="32">
      <t>コウ</t>
    </rPh>
    <rPh sb="33" eb="34">
      <t>オツ</t>
    </rPh>
    <phoneticPr fontId="3"/>
  </si>
  <si>
    <t>領した場合は、乙は、残余金を直ちに保証事業会社に支払う。</t>
    <rPh sb="0" eb="1">
      <t>リョウ</t>
    </rPh>
    <rPh sb="3" eb="5">
      <t>バアイ</t>
    </rPh>
    <rPh sb="7" eb="8">
      <t>オツ</t>
    </rPh>
    <rPh sb="10" eb="12">
      <t>ザンヨ</t>
    </rPh>
    <rPh sb="12" eb="13">
      <t>カネ</t>
    </rPh>
    <rPh sb="14" eb="15">
      <t>タダ</t>
    </rPh>
    <rPh sb="17" eb="19">
      <t>ホショウ</t>
    </rPh>
    <rPh sb="19" eb="21">
      <t>ジギョウ</t>
    </rPh>
    <rPh sb="21" eb="23">
      <t>ガイシャ</t>
    </rPh>
    <rPh sb="24" eb="26">
      <t>シハラ</t>
    </rPh>
    <phoneticPr fontId="3"/>
  </si>
  <si>
    <t>３</t>
    <phoneticPr fontId="3"/>
  </si>
  <si>
    <t>保証事業会社は、残余金から、保証事業会社の債権への弁済の充当を行った後、</t>
    <rPh sb="0" eb="2">
      <t>ホショウ</t>
    </rPh>
    <rPh sb="2" eb="4">
      <t>ジギョウ</t>
    </rPh>
    <rPh sb="4" eb="6">
      <t>ガイシャ</t>
    </rPh>
    <rPh sb="8" eb="9">
      <t>ザン</t>
    </rPh>
    <rPh sb="9" eb="10">
      <t>ヨ</t>
    </rPh>
    <rPh sb="10" eb="11">
      <t>カネ</t>
    </rPh>
    <rPh sb="14" eb="16">
      <t>ホショウ</t>
    </rPh>
    <rPh sb="16" eb="18">
      <t>ジギョウ</t>
    </rPh>
    <rPh sb="18" eb="20">
      <t>ガイシャ</t>
    </rPh>
    <rPh sb="21" eb="23">
      <t>サイケン</t>
    </rPh>
    <rPh sb="25" eb="27">
      <t>ベンサイ</t>
    </rPh>
    <rPh sb="28" eb="30">
      <t>ジュウトウ</t>
    </rPh>
    <rPh sb="31" eb="32">
      <t>オコナ</t>
    </rPh>
    <rPh sb="34" eb="35">
      <t>アト</t>
    </rPh>
    <phoneticPr fontId="3"/>
  </si>
  <si>
    <t>なお残額があるときは、甲にその残額を引渡すものとする。甲の要請を受け金融</t>
    <rPh sb="2" eb="4">
      <t>ザンガク</t>
    </rPh>
    <rPh sb="11" eb="12">
      <t>コウ</t>
    </rPh>
    <rPh sb="15" eb="17">
      <t>ザンガク</t>
    </rPh>
    <rPh sb="18" eb="19">
      <t>ヒ</t>
    </rPh>
    <rPh sb="19" eb="20">
      <t>ワタ</t>
    </rPh>
    <rPh sb="27" eb="28">
      <t>コウ</t>
    </rPh>
    <rPh sb="29" eb="31">
      <t>ヨウセイ</t>
    </rPh>
    <rPh sb="32" eb="33">
      <t>ウ</t>
    </rPh>
    <rPh sb="34" eb="36">
      <t>キンユウ</t>
    </rPh>
    <phoneticPr fontId="3"/>
  </si>
  <si>
    <t>保証契約にかかる借入金(利息及び損害金を含む)をその弁済期到来の以前にお</t>
    <rPh sb="0" eb="2">
      <t>ホショウ</t>
    </rPh>
    <rPh sb="2" eb="4">
      <t>ケイヤク</t>
    </rPh>
    <rPh sb="8" eb="10">
      <t>シャクニュウ</t>
    </rPh>
    <rPh sb="10" eb="11">
      <t>キン</t>
    </rPh>
    <rPh sb="12" eb="14">
      <t>リソク</t>
    </rPh>
    <rPh sb="14" eb="15">
      <t>オヨ</t>
    </rPh>
    <rPh sb="16" eb="19">
      <t>ソンガイキン</t>
    </rPh>
    <rPh sb="20" eb="21">
      <t>フク</t>
    </rPh>
    <rPh sb="26" eb="29">
      <t>ベンサイキ</t>
    </rPh>
    <rPh sb="29" eb="31">
      <t>トウライ</t>
    </rPh>
    <rPh sb="32" eb="34">
      <t>イゼン</t>
    </rPh>
    <phoneticPr fontId="3"/>
  </si>
  <si>
    <t>いて金融機関に償還した後、なお残額があるときも同様とする。</t>
    <rPh sb="2" eb="4">
      <t>キンユウ</t>
    </rPh>
    <rPh sb="4" eb="6">
      <t>キカン</t>
    </rPh>
    <rPh sb="7" eb="9">
      <t>ショウカン</t>
    </rPh>
    <rPh sb="11" eb="12">
      <t>アト</t>
    </rPh>
    <rPh sb="15" eb="17">
      <t>ザンガク</t>
    </rPh>
    <rPh sb="23" eb="25">
      <t>ドウヨウ</t>
    </rPh>
    <phoneticPr fontId="3"/>
  </si>
  <si>
    <t>４</t>
    <phoneticPr fontId="3"/>
  </si>
  <si>
    <t>甲が、金融保証契約にかかる借入金(利息及び損害金を含む)を金融機関に全</t>
    <rPh sb="0" eb="1">
      <t>コウ</t>
    </rPh>
    <rPh sb="3" eb="5">
      <t>キンユウ</t>
    </rPh>
    <rPh sb="5" eb="7">
      <t>ホショウ</t>
    </rPh>
    <rPh sb="7" eb="9">
      <t>ケイヤク</t>
    </rPh>
    <rPh sb="13" eb="15">
      <t>カリイレ</t>
    </rPh>
    <rPh sb="15" eb="16">
      <t>キン</t>
    </rPh>
    <rPh sb="17" eb="19">
      <t>リソク</t>
    </rPh>
    <rPh sb="19" eb="20">
      <t>オヨ</t>
    </rPh>
    <rPh sb="21" eb="24">
      <t>ソンガイキン</t>
    </rPh>
    <rPh sb="25" eb="26">
      <t>フク</t>
    </rPh>
    <rPh sb="29" eb="31">
      <t>キンユウ</t>
    </rPh>
    <rPh sb="31" eb="33">
      <t>キカン</t>
    </rPh>
    <rPh sb="34" eb="35">
      <t>ゼン</t>
    </rPh>
    <phoneticPr fontId="3"/>
  </si>
  <si>
    <t>部弁済し、保証事業会社の債権が現に生じないことが確定した場合は、前条第２</t>
    <rPh sb="0" eb="1">
      <t>ブ</t>
    </rPh>
    <rPh sb="1" eb="3">
      <t>ベンサイ</t>
    </rPh>
    <rPh sb="5" eb="7">
      <t>ホショウ</t>
    </rPh>
    <rPh sb="7" eb="9">
      <t>ジギョウ</t>
    </rPh>
    <rPh sb="9" eb="11">
      <t>ガイシャ</t>
    </rPh>
    <rPh sb="12" eb="14">
      <t>サイケン</t>
    </rPh>
    <rPh sb="15" eb="16">
      <t>ゲン</t>
    </rPh>
    <rPh sb="17" eb="18">
      <t>ショウ</t>
    </rPh>
    <rPh sb="24" eb="26">
      <t>カクテイ</t>
    </rPh>
    <rPh sb="28" eb="30">
      <t>バアイ</t>
    </rPh>
    <rPh sb="32" eb="34">
      <t>ゼンジョウ</t>
    </rPh>
    <rPh sb="34" eb="35">
      <t>ダイ</t>
    </rPh>
    <phoneticPr fontId="3"/>
  </si>
  <si>
    <t>項にかかわらず、甲、乙及び保証事業会社で協議のうえ、乙は残余金を甲に支払</t>
    <rPh sb="0" eb="1">
      <t>コウ</t>
    </rPh>
    <rPh sb="8" eb="9">
      <t>コウ</t>
    </rPh>
    <rPh sb="10" eb="11">
      <t>オツ</t>
    </rPh>
    <rPh sb="11" eb="12">
      <t>オヨ</t>
    </rPh>
    <rPh sb="13" eb="15">
      <t>ホショウ</t>
    </rPh>
    <rPh sb="15" eb="17">
      <t>ジギョウ</t>
    </rPh>
    <rPh sb="17" eb="19">
      <t>ガイシャ</t>
    </rPh>
    <rPh sb="20" eb="22">
      <t>キョウギ</t>
    </rPh>
    <rPh sb="26" eb="27">
      <t>オツ</t>
    </rPh>
    <rPh sb="28" eb="29">
      <t>ザン</t>
    </rPh>
    <rPh sb="29" eb="30">
      <t>ヨ</t>
    </rPh>
    <rPh sb="30" eb="31">
      <t>カネ</t>
    </rPh>
    <rPh sb="32" eb="33">
      <t>コウ</t>
    </rPh>
    <rPh sb="34" eb="36">
      <t>シハライ</t>
    </rPh>
    <phoneticPr fontId="3"/>
  </si>
  <si>
    <t>うことができる。</t>
    <phoneticPr fontId="3"/>
  </si>
  <si>
    <t>５</t>
    <phoneticPr fontId="3"/>
  </si>
  <si>
    <t>第２項から第４項までに規定する弁済の充当等に要する費用は甲の負担とす</t>
    <rPh sb="0" eb="1">
      <t>ダイ</t>
    </rPh>
    <rPh sb="2" eb="3">
      <t>コウ</t>
    </rPh>
    <rPh sb="5" eb="6">
      <t>ダイ</t>
    </rPh>
    <rPh sb="7" eb="8">
      <t>コウ</t>
    </rPh>
    <rPh sb="11" eb="13">
      <t>キテイ</t>
    </rPh>
    <rPh sb="15" eb="17">
      <t>ベンサイ</t>
    </rPh>
    <rPh sb="18" eb="20">
      <t>ジュウトウ</t>
    </rPh>
    <rPh sb="20" eb="21">
      <t>トウ</t>
    </rPh>
    <rPh sb="22" eb="23">
      <t>ヨウ</t>
    </rPh>
    <rPh sb="25" eb="27">
      <t>ヒヨウ</t>
    </rPh>
    <rPh sb="28" eb="29">
      <t>コウ</t>
    </rPh>
    <rPh sb="30" eb="32">
      <t>フタン</t>
    </rPh>
    <phoneticPr fontId="3"/>
  </si>
  <si>
    <t>る。</t>
    <phoneticPr fontId="3"/>
  </si>
  <si>
    <t>６</t>
    <phoneticPr fontId="3"/>
  </si>
  <si>
    <t>乙は、甲に以下の事由が生じた場合は、丙から受領した金銭については、直ち</t>
    <rPh sb="0" eb="1">
      <t>オツ</t>
    </rPh>
    <rPh sb="3" eb="4">
      <t>コウ</t>
    </rPh>
    <rPh sb="5" eb="7">
      <t>イカ</t>
    </rPh>
    <rPh sb="8" eb="10">
      <t>ジユウ</t>
    </rPh>
    <rPh sb="11" eb="12">
      <t>ショウ</t>
    </rPh>
    <rPh sb="14" eb="16">
      <t>バアイ</t>
    </rPh>
    <rPh sb="18" eb="19">
      <t>ヘイ</t>
    </rPh>
    <rPh sb="21" eb="23">
      <t>ジュリョウ</t>
    </rPh>
    <rPh sb="25" eb="27">
      <t>キンセン</t>
    </rPh>
    <rPh sb="33" eb="34">
      <t>タダ</t>
    </rPh>
    <phoneticPr fontId="3"/>
  </si>
  <si>
    <t>に賃金債権への弁済の充当並びに保証事業会社への支払を行う。この場合、保証</t>
    <rPh sb="1" eb="3">
      <t>チンギン</t>
    </rPh>
    <rPh sb="3" eb="5">
      <t>サイケン</t>
    </rPh>
    <rPh sb="7" eb="9">
      <t>ベンサイ</t>
    </rPh>
    <rPh sb="10" eb="12">
      <t>ジュウトウ</t>
    </rPh>
    <rPh sb="12" eb="13">
      <t>ナラ</t>
    </rPh>
    <rPh sb="15" eb="17">
      <t>ホショウ</t>
    </rPh>
    <rPh sb="17" eb="19">
      <t>ジギョウ</t>
    </rPh>
    <rPh sb="19" eb="21">
      <t>カイシャ</t>
    </rPh>
    <rPh sb="23" eb="25">
      <t>シハラ</t>
    </rPh>
    <rPh sb="26" eb="27">
      <t>オコナ</t>
    </rPh>
    <rPh sb="31" eb="33">
      <t>バアイ</t>
    </rPh>
    <rPh sb="34" eb="36">
      <t>ホショウ</t>
    </rPh>
    <phoneticPr fontId="3"/>
  </si>
  <si>
    <t>事業会社に支払をするときは、乙は甲に対して事前に通知するものとする。</t>
    <rPh sb="0" eb="2">
      <t>ジギョウ</t>
    </rPh>
    <rPh sb="2" eb="4">
      <t>ガイシャ</t>
    </rPh>
    <rPh sb="5" eb="7">
      <t>シハラ</t>
    </rPh>
    <rPh sb="14" eb="15">
      <t>オツ</t>
    </rPh>
    <rPh sb="16" eb="17">
      <t>コウ</t>
    </rPh>
    <rPh sb="18" eb="19">
      <t>タイ</t>
    </rPh>
    <rPh sb="21" eb="23">
      <t>ジゼン</t>
    </rPh>
    <rPh sb="24" eb="26">
      <t>ツウチ</t>
    </rPh>
    <phoneticPr fontId="3"/>
  </si>
  <si>
    <t>(1)</t>
    <phoneticPr fontId="3"/>
  </si>
  <si>
    <t>破産、民事再生手続開始、会社更生手続開始又は特別清算開始の申立てがな</t>
    <rPh sb="0" eb="2">
      <t>ハサン</t>
    </rPh>
    <rPh sb="3" eb="5">
      <t>ミンジ</t>
    </rPh>
    <rPh sb="5" eb="7">
      <t>サイセイ</t>
    </rPh>
    <rPh sb="7" eb="9">
      <t>テツヅ</t>
    </rPh>
    <rPh sb="9" eb="11">
      <t>カイシ</t>
    </rPh>
    <rPh sb="12" eb="14">
      <t>カイシャ</t>
    </rPh>
    <rPh sb="14" eb="16">
      <t>コウセイ</t>
    </rPh>
    <rPh sb="16" eb="18">
      <t>テツヅ</t>
    </rPh>
    <rPh sb="18" eb="20">
      <t>カイシ</t>
    </rPh>
    <rPh sb="20" eb="21">
      <t>マタ</t>
    </rPh>
    <rPh sb="22" eb="24">
      <t>トクベツ</t>
    </rPh>
    <rPh sb="24" eb="26">
      <t>セイサン</t>
    </rPh>
    <rPh sb="26" eb="28">
      <t>カイシ</t>
    </rPh>
    <rPh sb="29" eb="31">
      <t>モウシタ</t>
    </rPh>
    <phoneticPr fontId="3"/>
  </si>
  <si>
    <t>された場合</t>
    <rPh sb="3" eb="5">
      <t>バアイ</t>
    </rPh>
    <phoneticPr fontId="3"/>
  </si>
  <si>
    <t>(2)</t>
    <phoneticPr fontId="3"/>
  </si>
  <si>
    <t>手形交換所の取引停止処分を受けた場合</t>
    <rPh sb="0" eb="2">
      <t>テガタ</t>
    </rPh>
    <rPh sb="2" eb="4">
      <t>コウカン</t>
    </rPh>
    <rPh sb="4" eb="5">
      <t>ジョ</t>
    </rPh>
    <rPh sb="6" eb="8">
      <t>トリヒキ</t>
    </rPh>
    <rPh sb="8" eb="10">
      <t>テイシ</t>
    </rPh>
    <rPh sb="10" eb="12">
      <t>ショブン</t>
    </rPh>
    <rPh sb="13" eb="14">
      <t>ウ</t>
    </rPh>
    <rPh sb="16" eb="18">
      <t>バアイ</t>
    </rPh>
    <phoneticPr fontId="3"/>
  </si>
  <si>
    <t>(3)</t>
    <phoneticPr fontId="3"/>
  </si>
  <si>
    <t>本件工事請負契約が解除された場合</t>
    <rPh sb="0" eb="2">
      <t>ホンケン</t>
    </rPh>
    <rPh sb="2" eb="4">
      <t>コウジ</t>
    </rPh>
    <rPh sb="4" eb="6">
      <t>ウケオイ</t>
    </rPh>
    <rPh sb="6" eb="8">
      <t>ケイヤク</t>
    </rPh>
    <rPh sb="9" eb="11">
      <t>カイジョ</t>
    </rPh>
    <rPh sb="14" eb="16">
      <t>バアイ</t>
    </rPh>
    <phoneticPr fontId="3"/>
  </si>
  <si>
    <t>(4)</t>
    <phoneticPr fontId="3"/>
  </si>
  <si>
    <t>その他甲が所在不明等により一般的に債務の弁済ができなくなった場合</t>
    <rPh sb="2" eb="3">
      <t>ホカ</t>
    </rPh>
    <rPh sb="3" eb="4">
      <t>コウ</t>
    </rPh>
    <rPh sb="5" eb="7">
      <t>ショザイ</t>
    </rPh>
    <rPh sb="7" eb="9">
      <t>フメイ</t>
    </rPh>
    <rPh sb="9" eb="10">
      <t>ナド</t>
    </rPh>
    <rPh sb="13" eb="16">
      <t>イッパンテキ</t>
    </rPh>
    <rPh sb="17" eb="19">
      <t>サイム</t>
    </rPh>
    <rPh sb="20" eb="22">
      <t>ベンサイ</t>
    </rPh>
    <rPh sb="30" eb="32">
      <t>バアイ</t>
    </rPh>
    <phoneticPr fontId="3"/>
  </si>
  <si>
    <t>７</t>
    <phoneticPr fontId="3"/>
  </si>
  <si>
    <t>弁済期が到来していない債権があるとき、乙の賃金債権への弁済の充当並びに</t>
    <rPh sb="0" eb="3">
      <t>ベンサイキ</t>
    </rPh>
    <rPh sb="4" eb="6">
      <t>トウライ</t>
    </rPh>
    <rPh sb="11" eb="13">
      <t>サイケン</t>
    </rPh>
    <rPh sb="19" eb="20">
      <t>オツ</t>
    </rPh>
    <rPh sb="21" eb="23">
      <t>チンギン</t>
    </rPh>
    <rPh sb="23" eb="25">
      <t>サイケン</t>
    </rPh>
    <rPh sb="27" eb="29">
      <t>ベンサイ</t>
    </rPh>
    <rPh sb="30" eb="32">
      <t>ジュウトウ</t>
    </rPh>
    <rPh sb="32" eb="33">
      <t>ナラ</t>
    </rPh>
    <phoneticPr fontId="3"/>
  </si>
  <si>
    <t>保証事業会社への支払を行う限度において、甲は期限の利益を失う。</t>
    <rPh sb="0" eb="2">
      <t>ホショウ</t>
    </rPh>
    <rPh sb="2" eb="4">
      <t>ジギョウ</t>
    </rPh>
    <rPh sb="4" eb="6">
      <t>カイシャ</t>
    </rPh>
    <rPh sb="8" eb="10">
      <t>シハラ</t>
    </rPh>
    <rPh sb="11" eb="12">
      <t>オコナ</t>
    </rPh>
    <rPh sb="13" eb="15">
      <t>ゲンド</t>
    </rPh>
    <rPh sb="20" eb="21">
      <t>コウ</t>
    </rPh>
    <rPh sb="22" eb="24">
      <t>キゲン</t>
    </rPh>
    <rPh sb="25" eb="27">
      <t>リエキ</t>
    </rPh>
    <rPh sb="28" eb="29">
      <t>ウシナ</t>
    </rPh>
    <phoneticPr fontId="3"/>
  </si>
  <si>
    <t>８</t>
    <phoneticPr fontId="3"/>
  </si>
  <si>
    <t>乙の賃金債権への弁済の充当並びに保証事業会社へ支払をしたときは、乙は甲</t>
    <rPh sb="0" eb="1">
      <t>オツ</t>
    </rPh>
    <rPh sb="2" eb="4">
      <t>チンギン</t>
    </rPh>
    <rPh sb="4" eb="6">
      <t>サイケン</t>
    </rPh>
    <rPh sb="8" eb="10">
      <t>ベンサイ</t>
    </rPh>
    <rPh sb="11" eb="13">
      <t>ジュウトウ</t>
    </rPh>
    <rPh sb="13" eb="14">
      <t>ナラ</t>
    </rPh>
    <rPh sb="16" eb="18">
      <t>ホショウ</t>
    </rPh>
    <rPh sb="18" eb="20">
      <t>ジギョウ</t>
    </rPh>
    <rPh sb="20" eb="22">
      <t>ガイシャ</t>
    </rPh>
    <rPh sb="23" eb="25">
      <t>シハライ</t>
    </rPh>
    <rPh sb="32" eb="33">
      <t>オツ</t>
    </rPh>
    <rPh sb="34" eb="35">
      <t>コウ</t>
    </rPh>
    <phoneticPr fontId="3"/>
  </si>
  <si>
    <t>に通知する。</t>
    <rPh sb="1" eb="3">
      <t>ツウチ</t>
    </rPh>
    <phoneticPr fontId="3"/>
  </si>
  <si>
    <t>第８条（協力義務）</t>
    <rPh sb="0" eb="1">
      <t>ダイ</t>
    </rPh>
    <rPh sb="2" eb="3">
      <t>ジョウ</t>
    </rPh>
    <rPh sb="4" eb="6">
      <t>キョウリョク</t>
    </rPh>
    <rPh sb="6" eb="8">
      <t>ギム</t>
    </rPh>
    <phoneticPr fontId="3"/>
  </si>
  <si>
    <t>乙が、譲渡債権の保全若しくは行使又は保証事業会社への支払等につき、甲の協</t>
    <rPh sb="0" eb="1">
      <t>オツ</t>
    </rPh>
    <rPh sb="3" eb="5">
      <t>ジョウト</t>
    </rPh>
    <rPh sb="5" eb="7">
      <t>サイケン</t>
    </rPh>
    <rPh sb="8" eb="10">
      <t>ホゼン</t>
    </rPh>
    <rPh sb="10" eb="11">
      <t>モ</t>
    </rPh>
    <rPh sb="14" eb="16">
      <t>コウシ</t>
    </rPh>
    <rPh sb="16" eb="17">
      <t>マタ</t>
    </rPh>
    <rPh sb="18" eb="20">
      <t>ホショウ</t>
    </rPh>
    <rPh sb="20" eb="22">
      <t>ジギョウ</t>
    </rPh>
    <rPh sb="22" eb="24">
      <t>ガイシャ</t>
    </rPh>
    <rPh sb="26" eb="28">
      <t>シハラ</t>
    </rPh>
    <rPh sb="28" eb="29">
      <t>トウ</t>
    </rPh>
    <rPh sb="33" eb="34">
      <t>コウ</t>
    </rPh>
    <rPh sb="35" eb="36">
      <t>キョウ</t>
    </rPh>
    <phoneticPr fontId="3"/>
  </si>
  <si>
    <t>力を必要とする場合は、甲は直ちに乙に協力するものとする。なお、この場合必要</t>
    <rPh sb="0" eb="1">
      <t>チカラ</t>
    </rPh>
    <rPh sb="2" eb="4">
      <t>ヒツヨウ</t>
    </rPh>
    <rPh sb="7" eb="9">
      <t>バアイ</t>
    </rPh>
    <rPh sb="11" eb="12">
      <t>コウ</t>
    </rPh>
    <rPh sb="13" eb="14">
      <t>タダ</t>
    </rPh>
    <rPh sb="16" eb="17">
      <t>オツ</t>
    </rPh>
    <rPh sb="18" eb="20">
      <t>キョウリョク</t>
    </rPh>
    <rPh sb="33" eb="35">
      <t>バアイ</t>
    </rPh>
    <rPh sb="35" eb="37">
      <t>ヒツヨウ</t>
    </rPh>
    <phoneticPr fontId="3"/>
  </si>
  <si>
    <t>となる費用については甲の負担とする。</t>
    <rPh sb="3" eb="5">
      <t>ヒヨウ</t>
    </rPh>
    <rPh sb="10" eb="11">
      <t>コウ</t>
    </rPh>
    <rPh sb="12" eb="14">
      <t>フタン</t>
    </rPh>
    <phoneticPr fontId="3"/>
  </si>
  <si>
    <t>第９条（受益の意思表示）</t>
    <rPh sb="0" eb="1">
      <t>ダイ</t>
    </rPh>
    <rPh sb="2" eb="3">
      <t>ジョウ</t>
    </rPh>
    <rPh sb="4" eb="6">
      <t>ジュエキ</t>
    </rPh>
    <rPh sb="7" eb="9">
      <t>イシ</t>
    </rPh>
    <rPh sb="9" eb="11">
      <t>ヒョウジ</t>
    </rPh>
    <phoneticPr fontId="3"/>
  </si>
  <si>
    <t>保証事業会社は、乙に対して、本契約の各条項を承認したうえで、令和</t>
    <rPh sb="0" eb="2">
      <t>ホショウ</t>
    </rPh>
    <rPh sb="2" eb="4">
      <t>ジギョウ</t>
    </rPh>
    <rPh sb="4" eb="6">
      <t>ガイシャ</t>
    </rPh>
    <rPh sb="8" eb="9">
      <t>オツ</t>
    </rPh>
    <rPh sb="10" eb="11">
      <t>タイ</t>
    </rPh>
    <rPh sb="14" eb="17">
      <t>ホンケイヤク</t>
    </rPh>
    <rPh sb="18" eb="19">
      <t>カク</t>
    </rPh>
    <rPh sb="19" eb="21">
      <t>ジョウコウ</t>
    </rPh>
    <rPh sb="22" eb="24">
      <t>ショウニン</t>
    </rPh>
    <rPh sb="30" eb="32">
      <t>レイワ</t>
    </rPh>
    <phoneticPr fontId="3"/>
  </si>
  <si>
    <t>年</t>
  </si>
  <si>
    <t>日までに、甲と連署した書面により、保証事業会社の債権を被担保債権</t>
    <rPh sb="0" eb="1">
      <t>ニチ</t>
    </rPh>
    <rPh sb="5" eb="6">
      <t>コウ</t>
    </rPh>
    <rPh sb="7" eb="9">
      <t>レンショ</t>
    </rPh>
    <rPh sb="11" eb="13">
      <t>ショメン</t>
    </rPh>
    <rPh sb="17" eb="19">
      <t>ホショウ</t>
    </rPh>
    <rPh sb="19" eb="21">
      <t>ジギョウ</t>
    </rPh>
    <rPh sb="21" eb="23">
      <t>ガイシャ</t>
    </rPh>
    <rPh sb="24" eb="26">
      <t>サイケン</t>
    </rPh>
    <rPh sb="27" eb="28">
      <t>ヒ</t>
    </rPh>
    <rPh sb="28" eb="30">
      <t>タンポ</t>
    </rPh>
    <rPh sb="30" eb="32">
      <t>サイケン</t>
    </rPh>
    <phoneticPr fontId="3"/>
  </si>
  <si>
    <t>とする第４条の担保権の権利を享受する旨の意思表示をすることができる。</t>
    <rPh sb="3" eb="4">
      <t>ダイ</t>
    </rPh>
    <rPh sb="5" eb="6">
      <t>ジョウ</t>
    </rPh>
    <rPh sb="7" eb="10">
      <t>タンポケン</t>
    </rPh>
    <rPh sb="11" eb="13">
      <t>ケンリ</t>
    </rPh>
    <rPh sb="14" eb="16">
      <t>キョウジュ</t>
    </rPh>
    <rPh sb="18" eb="19">
      <t>ムネ</t>
    </rPh>
    <rPh sb="20" eb="22">
      <t>イシ</t>
    </rPh>
    <rPh sb="22" eb="24">
      <t>ヒョウジ</t>
    </rPh>
    <phoneticPr fontId="3"/>
  </si>
  <si>
    <t>２</t>
    <phoneticPr fontId="3"/>
  </si>
  <si>
    <t>保証事業会社が前項の意思表示を行った場合、甲及び乙は、その権利を損なう</t>
    <rPh sb="0" eb="2">
      <t>ホショウ</t>
    </rPh>
    <rPh sb="2" eb="4">
      <t>ジギョウ</t>
    </rPh>
    <rPh sb="4" eb="6">
      <t>ガイシャ</t>
    </rPh>
    <rPh sb="7" eb="9">
      <t>ゼンコウ</t>
    </rPh>
    <rPh sb="10" eb="12">
      <t>イシ</t>
    </rPh>
    <rPh sb="12" eb="14">
      <t>ヒョウジ</t>
    </rPh>
    <rPh sb="15" eb="16">
      <t>オコナ</t>
    </rPh>
    <rPh sb="18" eb="20">
      <t>バアイ</t>
    </rPh>
    <rPh sb="21" eb="22">
      <t>コウ</t>
    </rPh>
    <rPh sb="22" eb="23">
      <t>オヨ</t>
    </rPh>
    <rPh sb="24" eb="25">
      <t>オツ</t>
    </rPh>
    <rPh sb="29" eb="31">
      <t>ケンリ</t>
    </rPh>
    <rPh sb="32" eb="33">
      <t>ソコ</t>
    </rPh>
    <phoneticPr fontId="3"/>
  </si>
  <si>
    <t>行為をすることができない。</t>
    <rPh sb="0" eb="2">
      <t>コウイ</t>
    </rPh>
    <phoneticPr fontId="3"/>
  </si>
  <si>
    <t>第１０条（説明請求）</t>
    <rPh sb="0" eb="1">
      <t>ダイ</t>
    </rPh>
    <rPh sb="3" eb="4">
      <t>ジョウ</t>
    </rPh>
    <rPh sb="5" eb="7">
      <t>セツメイ</t>
    </rPh>
    <rPh sb="7" eb="9">
      <t>セイキュウ</t>
    </rPh>
    <phoneticPr fontId="3"/>
  </si>
  <si>
    <t>保証事業会社は、乙に対して、譲渡債権及び被担保債権の概要の説明を求めるこ</t>
    <rPh sb="0" eb="2">
      <t>ホショウ</t>
    </rPh>
    <rPh sb="2" eb="4">
      <t>ジギョウ</t>
    </rPh>
    <rPh sb="4" eb="6">
      <t>ガイシャ</t>
    </rPh>
    <rPh sb="8" eb="9">
      <t>オツ</t>
    </rPh>
    <rPh sb="10" eb="11">
      <t>タイ</t>
    </rPh>
    <rPh sb="14" eb="18">
      <t>ジョウトサイケン</t>
    </rPh>
    <rPh sb="18" eb="19">
      <t>オヨ</t>
    </rPh>
    <rPh sb="20" eb="23">
      <t>ヒタンポ</t>
    </rPh>
    <rPh sb="23" eb="25">
      <t>サイケン</t>
    </rPh>
    <rPh sb="26" eb="28">
      <t>ガイヨウ</t>
    </rPh>
    <rPh sb="29" eb="31">
      <t>セツメイ</t>
    </rPh>
    <rPh sb="32" eb="33">
      <t>モト</t>
    </rPh>
    <phoneticPr fontId="3"/>
  </si>
  <si>
    <t>とができる。</t>
    <phoneticPr fontId="3"/>
  </si>
  <si>
    <t>第１１条（合意解除の禁止）</t>
    <rPh sb="0" eb="1">
      <t>ダイ</t>
    </rPh>
    <rPh sb="3" eb="4">
      <t>ジョウ</t>
    </rPh>
    <rPh sb="5" eb="7">
      <t>ゴウイ</t>
    </rPh>
    <rPh sb="7" eb="9">
      <t>カイジョ</t>
    </rPh>
    <rPh sb="10" eb="12">
      <t>キンシ</t>
    </rPh>
    <phoneticPr fontId="3"/>
  </si>
  <si>
    <t>甲と乙とは、保証事業会社が第９条に定める受益の意思表示をした後は、その同</t>
    <rPh sb="0" eb="1">
      <t>コウ</t>
    </rPh>
    <rPh sb="2" eb="3">
      <t>オツ</t>
    </rPh>
    <rPh sb="6" eb="8">
      <t>ホショウ</t>
    </rPh>
    <rPh sb="8" eb="10">
      <t>ジギョウ</t>
    </rPh>
    <rPh sb="10" eb="12">
      <t>ガイシャ</t>
    </rPh>
    <rPh sb="13" eb="14">
      <t>ダイ</t>
    </rPh>
    <rPh sb="15" eb="16">
      <t>ジョウ</t>
    </rPh>
    <rPh sb="17" eb="18">
      <t>サダ</t>
    </rPh>
    <rPh sb="20" eb="22">
      <t>ジュエキ</t>
    </rPh>
    <rPh sb="23" eb="25">
      <t>イシ</t>
    </rPh>
    <rPh sb="25" eb="27">
      <t>ヒョウジ</t>
    </rPh>
    <rPh sb="30" eb="31">
      <t>アト</t>
    </rPh>
    <rPh sb="35" eb="36">
      <t>オナ</t>
    </rPh>
    <phoneticPr fontId="3"/>
  </si>
  <si>
    <t>意がなければ本契約を解除することができない。</t>
    <rPh sb="0" eb="1">
      <t>イ</t>
    </rPh>
    <rPh sb="6" eb="9">
      <t>ホンケイヤク</t>
    </rPh>
    <rPh sb="10" eb="12">
      <t>カイジョ</t>
    </rPh>
    <phoneticPr fontId="3"/>
  </si>
  <si>
    <t>第１２条（合意管轄）</t>
    <rPh sb="0" eb="1">
      <t>ダイ</t>
    </rPh>
    <rPh sb="3" eb="4">
      <t>ジョウ</t>
    </rPh>
    <rPh sb="5" eb="7">
      <t>ゴウイ</t>
    </rPh>
    <rPh sb="7" eb="9">
      <t>カンカツ</t>
    </rPh>
    <phoneticPr fontId="3"/>
  </si>
  <si>
    <t>本契約に関して争いを生じたときには、乙又は保証事業会社の所在地を管轄する</t>
    <rPh sb="0" eb="3">
      <t>ホンケイヤク</t>
    </rPh>
    <rPh sb="4" eb="5">
      <t>カン</t>
    </rPh>
    <rPh sb="7" eb="8">
      <t>アラソ</t>
    </rPh>
    <rPh sb="10" eb="11">
      <t>ショウ</t>
    </rPh>
    <rPh sb="18" eb="19">
      <t>オツ</t>
    </rPh>
    <rPh sb="19" eb="20">
      <t>マタ</t>
    </rPh>
    <rPh sb="21" eb="23">
      <t>ホショウ</t>
    </rPh>
    <rPh sb="23" eb="25">
      <t>ジギョウ</t>
    </rPh>
    <rPh sb="25" eb="27">
      <t>ガイシャ</t>
    </rPh>
    <rPh sb="28" eb="31">
      <t>ショザイチ</t>
    </rPh>
    <rPh sb="32" eb="34">
      <t>カンカツ</t>
    </rPh>
    <phoneticPr fontId="3"/>
  </si>
  <si>
    <t>地方裁判所を管轄裁判所とする。</t>
    <rPh sb="0" eb="2">
      <t>チホウ</t>
    </rPh>
    <rPh sb="2" eb="5">
      <t>サイバンショ</t>
    </rPh>
    <rPh sb="6" eb="8">
      <t>カンカツ</t>
    </rPh>
    <rPh sb="8" eb="11">
      <t>サイバンショ</t>
    </rPh>
    <phoneticPr fontId="3"/>
  </si>
  <si>
    <t>この契約を証するため本証書二通を作成し、各自その内容を確認し署名捺印のう</t>
    <rPh sb="2" eb="4">
      <t>ケイヤク</t>
    </rPh>
    <rPh sb="5" eb="6">
      <t>ショウ</t>
    </rPh>
    <rPh sb="10" eb="11">
      <t>ホン</t>
    </rPh>
    <rPh sb="11" eb="13">
      <t>ショウショ</t>
    </rPh>
    <rPh sb="13" eb="15">
      <t>ニツウ</t>
    </rPh>
    <rPh sb="16" eb="18">
      <t>サクセイ</t>
    </rPh>
    <rPh sb="20" eb="22">
      <t>カクジ</t>
    </rPh>
    <rPh sb="24" eb="26">
      <t>ナイヨウ</t>
    </rPh>
    <rPh sb="27" eb="29">
      <t>カクニン</t>
    </rPh>
    <rPh sb="30" eb="32">
      <t>ショメイ</t>
    </rPh>
    <rPh sb="32" eb="34">
      <t>ナツイン</t>
    </rPh>
    <phoneticPr fontId="3"/>
  </si>
  <si>
    <t>え、各々一通を所持する。</t>
    <rPh sb="2" eb="4">
      <t>オノオノ</t>
    </rPh>
    <rPh sb="4" eb="6">
      <t>イッツウ</t>
    </rPh>
    <rPh sb="7" eb="9">
      <t>ショジ</t>
    </rPh>
    <phoneticPr fontId="3"/>
  </si>
  <si>
    <t>債権譲渡人（甲）</t>
    <rPh sb="0" eb="2">
      <t>サイケン</t>
    </rPh>
    <rPh sb="2" eb="4">
      <t>ジョウト</t>
    </rPh>
    <rPh sb="4" eb="5">
      <t>ニン</t>
    </rPh>
    <rPh sb="6" eb="7">
      <t>コウ</t>
    </rPh>
    <phoneticPr fontId="3"/>
  </si>
  <si>
    <t>代表取締役</t>
    <rPh sb="0" eb="5">
      <t>ダイヒョウトリシマリヤク</t>
    </rPh>
    <phoneticPr fontId="3"/>
  </si>
  <si>
    <t>債権譲受人（乙）</t>
    <rPh sb="0" eb="2">
      <t>サイケン</t>
    </rPh>
    <rPh sb="2" eb="5">
      <t>ジョウジュニン</t>
    </rPh>
    <rPh sb="6" eb="7">
      <t>オツ</t>
    </rPh>
    <phoneticPr fontId="3"/>
  </si>
  <si>
    <t>（甲）譲渡人</t>
    <rPh sb="1" eb="2">
      <t>コウ</t>
    </rPh>
    <rPh sb="3" eb="5">
      <t>ジョウト</t>
    </rPh>
    <rPh sb="5" eb="6">
      <t>ヒト</t>
    </rPh>
    <phoneticPr fontId="3"/>
  </si>
  <si>
    <t>借入人</t>
    <rPh sb="0" eb="2">
      <t>カリイレ</t>
    </rPh>
    <rPh sb="2" eb="3">
      <t>ヒト</t>
    </rPh>
    <phoneticPr fontId="3"/>
  </si>
  <si>
    <t>（乙）譲受人</t>
    <rPh sb="1" eb="2">
      <t>オツ</t>
    </rPh>
    <rPh sb="3" eb="6">
      <t>ジョウジュニン</t>
    </rPh>
    <phoneticPr fontId="3"/>
  </si>
  <si>
    <t>貸付人</t>
    <rPh sb="0" eb="2">
      <t>カシツケ</t>
    </rPh>
    <rPh sb="2" eb="3">
      <t>ニン</t>
    </rPh>
    <phoneticPr fontId="3"/>
  </si>
  <si>
    <t>甲が発注者(前橋市)に対して有する下記債権の譲渡につき令和</t>
    <rPh sb="0" eb="1">
      <t>コウ</t>
    </rPh>
    <rPh sb="2" eb="5">
      <t>ハッチュウシャ</t>
    </rPh>
    <rPh sb="6" eb="9">
      <t>マエバシシ</t>
    </rPh>
    <rPh sb="11" eb="12">
      <t>タイ</t>
    </rPh>
    <rPh sb="14" eb="15">
      <t>ユウ</t>
    </rPh>
    <rPh sb="17" eb="19">
      <t>カキ</t>
    </rPh>
    <rPh sb="19" eb="21">
      <t>サイケン</t>
    </rPh>
    <rPh sb="22" eb="24">
      <t>ジョウト</t>
    </rPh>
    <rPh sb="27" eb="29">
      <t>レイワ</t>
    </rPh>
    <phoneticPr fontId="3"/>
  </si>
  <si>
    <t>年</t>
    <rPh sb="0" eb="1">
      <t>トシ</t>
    </rPh>
    <phoneticPr fontId="3"/>
  </si>
  <si>
    <t>月</t>
    <rPh sb="0" eb="1">
      <t>ツキ</t>
    </rPh>
    <phoneticPr fontId="3"/>
  </si>
  <si>
    <t>日</t>
    <rPh sb="0" eb="1">
      <t>ニチ</t>
    </rPh>
    <phoneticPr fontId="3"/>
  </si>
  <si>
    <t>貸借契約を令和</t>
    <rPh sb="0" eb="1">
      <t>カ</t>
    </rPh>
    <rPh sb="1" eb="2">
      <t>カ</t>
    </rPh>
    <rPh sb="2" eb="4">
      <t>ケイヤク</t>
    </rPh>
    <rPh sb="5" eb="7">
      <t>レイワ</t>
    </rPh>
    <phoneticPr fontId="3"/>
  </si>
  <si>
    <t>日付で締結し、当該契約に基づき乙は甲に対し</t>
    <rPh sb="0" eb="1">
      <t>ニチ</t>
    </rPh>
    <rPh sb="1" eb="2">
      <t>ヅケ</t>
    </rPh>
    <rPh sb="3" eb="5">
      <t>テイケツ</t>
    </rPh>
    <rPh sb="7" eb="9">
      <t>トウガイ</t>
    </rPh>
    <rPh sb="9" eb="11">
      <t>ケイヤク</t>
    </rPh>
    <rPh sb="12" eb="13">
      <t>モト</t>
    </rPh>
    <rPh sb="15" eb="16">
      <t>オツ</t>
    </rPh>
    <rPh sb="17" eb="18">
      <t>コウ</t>
    </rPh>
    <rPh sb="19" eb="20">
      <t>タイ</t>
    </rPh>
    <phoneticPr fontId="3"/>
  </si>
  <si>
    <t>て、金銭を貸し渡し、甲はこれを借り受けて受け取りましたので、甲乙連署のうえ</t>
    <rPh sb="2" eb="4">
      <t>キンセン</t>
    </rPh>
    <rPh sb="5" eb="6">
      <t>カシ</t>
    </rPh>
    <rPh sb="7" eb="8">
      <t>ワタ</t>
    </rPh>
    <rPh sb="10" eb="11">
      <t>コウ</t>
    </rPh>
    <rPh sb="15" eb="16">
      <t>カ</t>
    </rPh>
    <rPh sb="17" eb="18">
      <t>ウ</t>
    </rPh>
    <rPh sb="20" eb="21">
      <t>ウ</t>
    </rPh>
    <rPh sb="22" eb="23">
      <t>ト</t>
    </rPh>
    <rPh sb="30" eb="32">
      <t>コウオツ</t>
    </rPh>
    <rPh sb="32" eb="34">
      <t>レンショ</t>
    </rPh>
    <phoneticPr fontId="3"/>
  </si>
  <si>
    <t>報告します。</t>
    <phoneticPr fontId="3"/>
  </si>
  <si>
    <t>【譲渡債権の表示】</t>
    <rPh sb="1" eb="3">
      <t>ジョウト</t>
    </rPh>
    <rPh sb="3" eb="5">
      <t>サイケン</t>
    </rPh>
    <rPh sb="6" eb="8">
      <t>ヒョウジ</t>
    </rPh>
    <phoneticPr fontId="3"/>
  </si>
  <si>
    <t>１</t>
    <phoneticPr fontId="3"/>
  </si>
  <si>
    <t>２</t>
    <phoneticPr fontId="3"/>
  </si>
  <si>
    <t>３</t>
    <phoneticPr fontId="3"/>
  </si>
  <si>
    <t>４</t>
    <phoneticPr fontId="3"/>
  </si>
  <si>
    <t>工事名</t>
    <rPh sb="0" eb="3">
      <t>コウジメイ</t>
    </rPh>
    <phoneticPr fontId="3"/>
  </si>
  <si>
    <t>工事場所</t>
    <rPh sb="0" eb="2">
      <t>コウジ</t>
    </rPh>
    <rPh sb="2" eb="4">
      <t>バショ</t>
    </rPh>
    <phoneticPr fontId="3"/>
  </si>
  <si>
    <t>工期</t>
    <rPh sb="0" eb="2">
      <t>コウキ</t>
    </rPh>
    <phoneticPr fontId="3"/>
  </si>
  <si>
    <t>(1)</t>
    <phoneticPr fontId="3"/>
  </si>
  <si>
    <t>(2)</t>
    <phoneticPr fontId="3"/>
  </si>
  <si>
    <t>(3)</t>
    <phoneticPr fontId="3"/>
  </si>
  <si>
    <t>(5)</t>
    <phoneticPr fontId="3"/>
  </si>
  <si>
    <t>―</t>
    <phoneticPr fontId="3"/>
  </si>
  <si>
    <t>請負代金額</t>
    <rPh sb="0" eb="2">
      <t>ウケオイ</t>
    </rPh>
    <rPh sb="2" eb="4">
      <t>ダイキン</t>
    </rPh>
    <rPh sb="4" eb="5">
      <t>ガク</t>
    </rPh>
    <phoneticPr fontId="3"/>
  </si>
  <si>
    <t>前払金額</t>
    <rPh sb="0" eb="2">
      <t>マエバライ</t>
    </rPh>
    <rPh sb="2" eb="4">
      <t>キンガク</t>
    </rPh>
    <phoneticPr fontId="3"/>
  </si>
  <si>
    <t>中間前払金額</t>
    <rPh sb="0" eb="2">
      <t>チュウカン</t>
    </rPh>
    <rPh sb="2" eb="5">
      <t>マエバライキン</t>
    </rPh>
    <rPh sb="5" eb="6">
      <t>ガク</t>
    </rPh>
    <phoneticPr fontId="3"/>
  </si>
  <si>
    <t>部分払金額</t>
    <rPh sb="0" eb="2">
      <t>ブブン</t>
    </rPh>
    <rPh sb="2" eb="3">
      <t>バラ</t>
    </rPh>
    <rPh sb="3" eb="5">
      <t>キンガク</t>
    </rPh>
    <phoneticPr fontId="3"/>
  </si>
  <si>
    <t>債権譲渡額</t>
    <rPh sb="0" eb="2">
      <t>サイケン</t>
    </rPh>
    <rPh sb="2" eb="4">
      <t>ジョウト</t>
    </rPh>
    <rPh sb="4" eb="5">
      <t>ガク</t>
    </rPh>
    <phoneticPr fontId="3"/>
  </si>
  <si>
    <t>金</t>
    <rPh sb="0" eb="1">
      <t>キン</t>
    </rPh>
    <phoneticPr fontId="3"/>
  </si>
  <si>
    <t>自</t>
    <rPh sb="0" eb="1">
      <t>ジ</t>
    </rPh>
    <phoneticPr fontId="3"/>
  </si>
  <si>
    <t>至</t>
    <rPh sb="0" eb="1">
      <t>イタ</t>
    </rPh>
    <phoneticPr fontId="3"/>
  </si>
  <si>
    <t>円</t>
    <rPh sb="0" eb="1">
      <t>エン</t>
    </rPh>
    <phoneticPr fontId="3"/>
  </si>
  <si>
    <t>ただし、契約変更により増減が生じた場合はその金額による</t>
    <phoneticPr fontId="3"/>
  </si>
  <si>
    <t>(令和</t>
    <rPh sb="1" eb="3">
      <t>レイワ</t>
    </rPh>
    <phoneticPr fontId="3"/>
  </si>
  <si>
    <t>日現在見込額)</t>
    <rPh sb="0" eb="1">
      <t>ニチ</t>
    </rPh>
    <rPh sb="1" eb="3">
      <t>ゲンザイ</t>
    </rPh>
    <rPh sb="3" eb="5">
      <t>ミコ</t>
    </rPh>
    <rPh sb="5" eb="6">
      <t>ガク</t>
    </rPh>
    <phoneticPr fontId="3"/>
  </si>
  <si>
    <t>融資実行報告書</t>
    <phoneticPr fontId="3"/>
  </si>
  <si>
    <t>住所</t>
    <phoneticPr fontId="3"/>
  </si>
  <si>
    <t>氏名</t>
    <phoneticPr fontId="3"/>
  </si>
  <si>
    <t>氏名</t>
    <phoneticPr fontId="3"/>
  </si>
  <si>
    <t>通知書</t>
    <phoneticPr fontId="3"/>
  </si>
  <si>
    <t>下記のとおり、建設業法第２０条の２第２項に基づき、発生するおそれがあると認める</t>
    <phoneticPr fontId="3"/>
  </si>
  <si>
    <t>工期又は請負代金の額に影響を及ぼす事象に関する情報を通知します。</t>
    <phoneticPr fontId="3"/>
  </si>
  <si>
    <t>記</t>
    <rPh sb="0" eb="1">
      <t>キ</t>
    </rPh>
    <phoneticPr fontId="3"/>
  </si>
  <si>
    <t>工事名</t>
    <rPh sb="0" eb="3">
      <t>コウジメイ</t>
    </rPh>
    <phoneticPr fontId="3"/>
  </si>
  <si>
    <t>：</t>
    <phoneticPr fontId="3"/>
  </si>
  <si>
    <t>主要な資機材の供給の不足若しくは遅延又は資機材の価格の高騰</t>
    <phoneticPr fontId="3"/>
  </si>
  <si>
    <t>:</t>
    <phoneticPr fontId="3"/>
  </si>
  <si>
    <t>（例）○○地震の復旧工事の本格化による交通誘導員の不足</t>
    <rPh sb="1" eb="2">
      <t>レイ</t>
    </rPh>
    <phoneticPr fontId="3"/>
  </si>
  <si>
    <t>上記事象の状況の把握のため
必要な情報の入手先</t>
    <phoneticPr fontId="3"/>
  </si>
  <si>
    <t>（例）報道等のURL を記載又はファイルを別添</t>
    <phoneticPr fontId="3"/>
  </si>
  <si>
    <t>※</t>
    <phoneticPr fontId="3"/>
  </si>
  <si>
    <t xml:space="preserve">天災その他自然的又は人為的な事象により生じる発注者と受注者の双方の責めに帰することができないものを記載
</t>
    <phoneticPr fontId="3"/>
  </si>
  <si>
    <t>発生するおそれのある事象</t>
    <phoneticPr fontId="3"/>
  </si>
  <si>
    <t>※</t>
    <phoneticPr fontId="3"/>
  </si>
  <si>
    <t>特定の建設工事の種類における労務の供給の不足又は価格の高騰</t>
    <phoneticPr fontId="3"/>
  </si>
  <si>
    <t>（建設業法施行規則第１３条の１４第２項第２号）</t>
    <phoneticPr fontId="3"/>
  </si>
  <si>
    <t>（建設業法施行規則第１３条の１４第２項第１号）</t>
    <phoneticPr fontId="3"/>
  </si>
  <si>
    <t>以上</t>
    <rPh sb="0" eb="2">
      <t>イジョウ</t>
    </rPh>
    <phoneticPr fontId="3"/>
  </si>
  <si>
    <t>その他連絡事項（空欄可）</t>
    <rPh sb="2" eb="3">
      <t>ホカ</t>
    </rPh>
    <rPh sb="3" eb="5">
      <t>レンラク</t>
    </rPh>
    <rPh sb="5" eb="7">
      <t>ジコウ</t>
    </rPh>
    <rPh sb="8" eb="10">
      <t>クウラン</t>
    </rPh>
    <rPh sb="10" eb="11">
      <t>カ</t>
    </rPh>
    <phoneticPr fontId="3"/>
  </si>
  <si>
    <t>:</t>
    <phoneticPr fontId="3"/>
  </si>
  <si>
    <t>所在地</t>
    <rPh sb="0" eb="3">
      <t>ショザイチ</t>
    </rPh>
    <phoneticPr fontId="3"/>
  </si>
  <si>
    <t>名称</t>
    <rPh sb="0" eb="2">
      <t>メイショウ</t>
    </rPh>
    <phoneticPr fontId="3"/>
  </si>
  <si>
    <t>代表者名</t>
    <rPh sb="0" eb="3">
      <t>ダイヒョウシャ</t>
    </rPh>
    <rPh sb="3" eb="4">
      <t>メイ</t>
    </rPh>
    <phoneticPr fontId="3"/>
  </si>
  <si>
    <t>（</t>
    <phoneticPr fontId="3"/>
  </si>
  <si>
    <t>）</t>
    <phoneticPr fontId="3"/>
  </si>
  <si>
    <t>注</t>
    <rPh sb="0" eb="1">
      <t>チュウ</t>
    </rPh>
    <phoneticPr fontId="3"/>
  </si>
  <si>
    <t>１．</t>
    <phoneticPr fontId="3"/>
  </si>
  <si>
    <t>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t>
    <phoneticPr fontId="3"/>
  </si>
  <si>
    <t>２．</t>
    <phoneticPr fontId="3"/>
  </si>
  <si>
    <t>本通知書を提出する場合は、落札決定（随意契約の場合にあっては、契約の相手方の決定）から契約締結までに提出するものとする。</t>
    <phoneticPr fontId="3"/>
  </si>
  <si>
    <t>３．</t>
    <phoneticPr fontId="3"/>
  </si>
  <si>
    <t>「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t>
    <phoneticPr fontId="3"/>
  </si>
  <si>
    <t>４．</t>
    <phoneticPr fontId="3"/>
  </si>
  <si>
    <t>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スライド条項の運用基準等を含む。）に基づき対応を行うものであることに留意すること。</t>
    <phoneticPr fontId="3"/>
  </si>
  <si>
    <t>５．</t>
    <phoneticPr fontId="3"/>
  </si>
  <si>
    <t>本通知書を提出していない場合であっても、本件工事の請負契約の規定に基づき、請負契約の変更について発注者に対して受注者から協議を申し出ることができる。</t>
    <phoneticPr fontId="3"/>
  </si>
  <si>
    <t>上記の工事について、発注者と受注者は、各々の対等な立場における合意に基づいて、</t>
    <phoneticPr fontId="3"/>
  </si>
  <si>
    <t>(例）前橋市長</t>
    <rPh sb="1" eb="2">
      <t>レイ</t>
    </rPh>
    <rPh sb="3" eb="6">
      <t>マエバシシ</t>
    </rPh>
    <rPh sb="6" eb="7">
      <t>チョウ</t>
    </rPh>
    <phoneticPr fontId="3"/>
  </si>
  <si>
    <t>（例）本庁管内　○○工事（第〇号）</t>
    <rPh sb="1" eb="2">
      <t>レイ</t>
    </rPh>
    <rPh sb="3" eb="5">
      <t>ホンチョウ</t>
    </rPh>
    <rPh sb="5" eb="7">
      <t>カンナイ</t>
    </rPh>
    <rPh sb="10" eb="12">
      <t>コウジ</t>
    </rPh>
    <rPh sb="13" eb="14">
      <t>ダイ</t>
    </rPh>
    <rPh sb="15" eb="16">
      <t>ゴウ</t>
    </rPh>
    <phoneticPr fontId="3"/>
  </si>
  <si>
    <t>円</t>
    <rPh sb="0" eb="1">
      <t>エン</t>
    </rPh>
    <phoneticPr fontId="3"/>
  </si>
  <si>
    <t>①臨時に支払われる賃金（結婚手当等）</t>
    <phoneticPr fontId="3"/>
  </si>
  <si>
    <t>②１月を超える期間ごとに支払われる手当（賞与等）</t>
    <phoneticPr fontId="3"/>
  </si>
  <si>
    <t>③所定時間外労働、所定休日労働及び深夜労働に対して支払われる賃金</t>
    <phoneticPr fontId="3"/>
  </si>
  <si>
    <t>④当該最低賃金において参入しないことを定める賃金
　（精皆勤手当、通勤手当、家族手当等）</t>
    <phoneticPr fontId="3"/>
  </si>
  <si>
    <t>令和</t>
    <rPh sb="0" eb="2">
      <t>レイワ</t>
    </rPh>
    <phoneticPr fontId="3"/>
  </si>
  <si>
    <t>年</t>
    <rPh sb="0" eb="1">
      <t>トシ</t>
    </rPh>
    <phoneticPr fontId="3"/>
  </si>
  <si>
    <t>月</t>
    <rPh sb="0" eb="1">
      <t>ツキ</t>
    </rPh>
    <phoneticPr fontId="3"/>
  </si>
  <si>
    <t>日</t>
    <rPh sb="0" eb="1">
      <t>ニチ</t>
    </rPh>
    <phoneticPr fontId="3"/>
  </si>
  <si>
    <t>○○○　○○○</t>
    <phoneticPr fontId="3"/>
  </si>
  <si>
    <t>B12</t>
    <phoneticPr fontId="3"/>
  </si>
  <si>
    <t>様式第１号（第５条関係）</t>
    <phoneticPr fontId="3"/>
  </si>
  <si>
    <t>中間前金払・部分払選択届</t>
    <rPh sb="0" eb="2">
      <t>チュウカン</t>
    </rPh>
    <rPh sb="2" eb="4">
      <t>マエキン</t>
    </rPh>
    <rPh sb="4" eb="5">
      <t>バライ</t>
    </rPh>
    <rPh sb="6" eb="8">
      <t>ブブン</t>
    </rPh>
    <rPh sb="8" eb="9">
      <t>ハラ</t>
    </rPh>
    <rPh sb="9" eb="11">
      <t>センタク</t>
    </rPh>
    <rPh sb="11" eb="12">
      <t>トドケ</t>
    </rPh>
    <phoneticPr fontId="3"/>
  </si>
  <si>
    <t>中間前金払・部分払選択届</t>
    <rPh sb="0" eb="2">
      <t>チュウカン</t>
    </rPh>
    <rPh sb="2" eb="4">
      <t>マエキン</t>
    </rPh>
    <rPh sb="4" eb="5">
      <t>ハラ</t>
    </rPh>
    <rPh sb="6" eb="8">
      <t>ブブン</t>
    </rPh>
    <rPh sb="8" eb="9">
      <t>ハラ</t>
    </rPh>
    <rPh sb="9" eb="11">
      <t>センタク</t>
    </rPh>
    <rPh sb="11" eb="12">
      <t>トドケ</t>
    </rPh>
    <phoneticPr fontId="3"/>
  </si>
  <si>
    <t>下記工事については、</t>
    <rPh sb="0" eb="2">
      <t>カキ</t>
    </rPh>
    <rPh sb="2" eb="4">
      <t>コウジ</t>
    </rPh>
    <phoneticPr fontId="3"/>
  </si>
  <si>
    <t>中間前金払</t>
    <rPh sb="0" eb="2">
      <t>チュウカン</t>
    </rPh>
    <rPh sb="2" eb="4">
      <t>マエキン</t>
    </rPh>
    <rPh sb="4" eb="5">
      <t>ハラ</t>
    </rPh>
    <phoneticPr fontId="3"/>
  </si>
  <si>
    <t>部分払</t>
    <rPh sb="0" eb="2">
      <t>ブブン</t>
    </rPh>
    <rPh sb="2" eb="3">
      <t>ハラ</t>
    </rPh>
    <phoneticPr fontId="3"/>
  </si>
  <si>
    <t>を選択します。</t>
    <rPh sb="1" eb="3">
      <t>センタク</t>
    </rPh>
    <phoneticPr fontId="3"/>
  </si>
  <si>
    <t>契約年月日</t>
    <rPh sb="0" eb="2">
      <t>ケイヤク</t>
    </rPh>
    <rPh sb="2" eb="5">
      <t>ネンガッピ</t>
    </rPh>
    <phoneticPr fontId="3"/>
  </si>
  <si>
    <t>（注）</t>
    <rPh sb="1" eb="2">
      <t>チュウ</t>
    </rPh>
    <phoneticPr fontId="3"/>
  </si>
  <si>
    <t>１</t>
    <phoneticPr fontId="3"/>
  </si>
  <si>
    <t>中間前金払または部分払のどちらか一方を選択してください。</t>
    <rPh sb="0" eb="2">
      <t>チュウカン</t>
    </rPh>
    <rPh sb="2" eb="4">
      <t>マエキン</t>
    </rPh>
    <rPh sb="4" eb="5">
      <t>ハラ</t>
    </rPh>
    <rPh sb="8" eb="10">
      <t>ブブン</t>
    </rPh>
    <rPh sb="10" eb="11">
      <t>ハラ</t>
    </rPh>
    <rPh sb="16" eb="18">
      <t>イッポウ</t>
    </rPh>
    <rPh sb="19" eb="21">
      <t>センタク</t>
    </rPh>
    <phoneticPr fontId="3"/>
  </si>
  <si>
    <t>２</t>
    <phoneticPr fontId="3"/>
  </si>
  <si>
    <t>契約締結後は、選択した支払方法の変更はできません。</t>
    <rPh sb="0" eb="2">
      <t>ケイヤク</t>
    </rPh>
    <rPh sb="2" eb="4">
      <t>テイケツ</t>
    </rPh>
    <rPh sb="4" eb="5">
      <t>アト</t>
    </rPh>
    <rPh sb="7" eb="9">
      <t>センタク</t>
    </rPh>
    <rPh sb="11" eb="13">
      <t>シハライ</t>
    </rPh>
    <rPh sb="13" eb="15">
      <t>ホウホウ</t>
    </rPh>
    <rPh sb="16" eb="18">
      <t>ヘンコウ</t>
    </rPh>
    <phoneticPr fontId="3"/>
  </si>
  <si>
    <t>から</t>
    <phoneticPr fontId="3"/>
  </si>
  <si>
    <t>まで</t>
    <phoneticPr fontId="3"/>
  </si>
  <si>
    <t>（自由記述：上記のほか工期等に影響を与えることが想定される情報等）</t>
    <phoneticPr fontId="3"/>
  </si>
  <si>
    <t>譲受人連署のうえ通知します。</t>
    <rPh sb="1" eb="2">
      <t>ウ</t>
    </rPh>
    <rPh sb="8" eb="10">
      <t>ツウチ</t>
    </rPh>
    <phoneticPr fontId="3"/>
  </si>
  <si>
    <t>主任技術者
または
監理技術者</t>
    <rPh sb="0" eb="2">
      <t>シュニン</t>
    </rPh>
    <rPh sb="2" eb="5">
      <t>ギジュツシャ</t>
    </rPh>
    <phoneticPr fontId="4"/>
  </si>
  <si>
    <t>現場代理人を兼任する場合に使用します。</t>
    <rPh sb="0" eb="2">
      <t>ゲンバ</t>
    </rPh>
    <rPh sb="2" eb="5">
      <t>ダイリニン</t>
    </rPh>
    <rPh sb="6" eb="8">
      <t>ケンニン</t>
    </rPh>
    <rPh sb="10" eb="12">
      <t>バアイ</t>
    </rPh>
    <rPh sb="13" eb="15">
      <t>シヨウ</t>
    </rPh>
    <phoneticPr fontId="3"/>
  </si>
  <si>
    <t>工事担当課で確認後、契約監理課へ提出</t>
    <rPh sb="0" eb="2">
      <t>コウジ</t>
    </rPh>
    <rPh sb="2" eb="5">
      <t>タントウカ</t>
    </rPh>
    <rPh sb="6" eb="8">
      <t>カクニン</t>
    </rPh>
    <rPh sb="8" eb="9">
      <t>ゴ</t>
    </rPh>
    <rPh sb="10" eb="12">
      <t>ケイヤク</t>
    </rPh>
    <rPh sb="12" eb="14">
      <t>カンリ</t>
    </rPh>
    <rPh sb="14" eb="15">
      <t>カ</t>
    </rPh>
    <rPh sb="16" eb="18">
      <t>テイシュツ</t>
    </rPh>
    <phoneticPr fontId="3"/>
  </si>
  <si>
    <t>工事担当課提出
JVの場合は各構成員毎に作成</t>
    <rPh sb="0" eb="2">
      <t>コウジ</t>
    </rPh>
    <rPh sb="2" eb="5">
      <t>タントウカ</t>
    </rPh>
    <rPh sb="5" eb="7">
      <t>テイシュツ</t>
    </rPh>
    <rPh sb="11" eb="13">
      <t>バアイ</t>
    </rPh>
    <rPh sb="14" eb="15">
      <t>カク</t>
    </rPh>
    <rPh sb="15" eb="18">
      <t>コウセイイン</t>
    </rPh>
    <rPh sb="18" eb="19">
      <t>ゴト</t>
    </rPh>
    <rPh sb="20" eb="22">
      <t>サクセイ</t>
    </rPh>
    <phoneticPr fontId="3"/>
  </si>
  <si>
    <t>工事担当課提出
JVの場合は各構成員毎に作成</t>
    <rPh sb="0" eb="2">
      <t>コウジ</t>
    </rPh>
    <rPh sb="2" eb="5">
      <t>タントウカ</t>
    </rPh>
    <rPh sb="5" eb="7">
      <t>テイシュツ</t>
    </rPh>
    <rPh sb="11" eb="13">
      <t>バアイ</t>
    </rPh>
    <rPh sb="14" eb="18">
      <t>カクコウセイイン</t>
    </rPh>
    <rPh sb="18" eb="19">
      <t>ゴト</t>
    </rPh>
    <rPh sb="20" eb="22">
      <t>サクセイ</t>
    </rPh>
    <phoneticPr fontId="3"/>
  </si>
  <si>
    <t>工事担当課</t>
    <rPh sb="0" eb="2">
      <t>コウジ</t>
    </rPh>
    <rPh sb="2" eb="5">
      <t>タントウカ</t>
    </rPh>
    <phoneticPr fontId="3"/>
  </si>
  <si>
    <t>　頭書の工事を、頭書の工期内に別冊の設計書、図面及び仕様書(以下これらを「設計図書」とい</t>
    <phoneticPr fontId="3"/>
  </si>
  <si>
    <t>う。)に基づき完成すること。</t>
    <phoneticPr fontId="3"/>
  </si>
  <si>
    <t>　この契約によって生ずる権利義務を、発注者の承認を得ることなく第三者に譲渡し、又は承継し</t>
    <phoneticPr fontId="3"/>
  </si>
  <si>
    <t>ないこと。</t>
    <phoneticPr fontId="3"/>
  </si>
  <si>
    <t>上記の工事について、次の事項を守り、信義に従って誠実にこれを施工することを請け負います。</t>
    <rPh sb="0" eb="2">
      <t>ジョウキ</t>
    </rPh>
    <rPh sb="3" eb="5">
      <t>コウジ</t>
    </rPh>
    <rPh sb="10" eb="11">
      <t>ツギ</t>
    </rPh>
    <rPh sb="12" eb="14">
      <t>ジコウ</t>
    </rPh>
    <rPh sb="15" eb="16">
      <t>マモ</t>
    </rPh>
    <rPh sb="18" eb="20">
      <t>シンギ</t>
    </rPh>
    <rPh sb="21" eb="22">
      <t>シタガ</t>
    </rPh>
    <rPh sb="24" eb="26">
      <t>セイジツ</t>
    </rPh>
    <rPh sb="30" eb="32">
      <t>セコウ</t>
    </rPh>
    <rPh sb="37" eb="38">
      <t>ウ</t>
    </rPh>
    <rPh sb="39" eb="40">
      <t>オ</t>
    </rPh>
    <phoneticPr fontId="3"/>
  </si>
  <si>
    <t>　工事の施工に関しては、すべて、発注者の指定した監督員(以下「監督員」という。)の指揮監督</t>
    <phoneticPr fontId="3"/>
  </si>
  <si>
    <t>に従うこと。</t>
    <phoneticPr fontId="3"/>
  </si>
  <si>
    <t>　工事の使用材料は、使用前に監督員の検査を受け、合格したものを使用すること。検査の結果不</t>
    <phoneticPr fontId="3"/>
  </si>
  <si>
    <t>合格となった材料は、直ちに引き取ること。</t>
    <phoneticPr fontId="3"/>
  </si>
  <si>
    <t>　水中又は地下に埋設する工事その他完成後外部から確認できない工事を施工するときは、監督員</t>
    <phoneticPr fontId="3"/>
  </si>
  <si>
    <t>の立会いの下に施工すること。</t>
    <phoneticPr fontId="3"/>
  </si>
  <si>
    <t>　工事の施工が設計図書に適合しない場合において、発注者又は監督員から設計図書に基づく改造</t>
    <phoneticPr fontId="3"/>
  </si>
  <si>
    <t>の請求があったときは、これに従うこと。この場合において、請負代金額の増額又は工期の延長</t>
    <phoneticPr fontId="3"/>
  </si>
  <si>
    <t>の請求はできないこと。</t>
    <phoneticPr fontId="3"/>
  </si>
  <si>
    <t>　受注者の責めに帰する理由により、頭書の工期内に工事を完成することができないときは、その</t>
    <phoneticPr fontId="3"/>
  </si>
  <si>
    <t>理由を明らかにして工期内に届け出ること。この場合において、工期を超えて完成する見込みが</t>
    <phoneticPr fontId="3"/>
  </si>
  <si>
    <t>あるときは、延期の期間を明らかにして発注者の承認を受け、遅滞違約金(請負代金額から出来形</t>
    <phoneticPr fontId="3"/>
  </si>
  <si>
    <t>部分に相応する請負代金額を控除した額につき、遅延日数に応じ、契約日における政府契約の支払</t>
    <phoneticPr fontId="3"/>
  </si>
  <si>
    <t>遅延防止等に関する法律（昭和24年法律第256号）第8条第1項の規定に基づき財務大臣が決定する</t>
    <phoneticPr fontId="3"/>
  </si>
  <si>
    <t>遅延利息の率（年当たりの割合は、閏（じゅん）年の日を含む期間についても365日当たりの割合</t>
    <phoneticPr fontId="3"/>
  </si>
  <si>
    <t>とする。）を乗じて計算した額)を支払い、工事を完成すること。</t>
    <phoneticPr fontId="3"/>
  </si>
  <si>
    <t>　受注者の責めに帰する理由により、この契約が解除されたときは、違約金として、請負代金額の</t>
    <phoneticPr fontId="3"/>
  </si>
  <si>
    <t>10分の1に相当する額を発注者の指定する期間内に支払うこと。</t>
    <phoneticPr fontId="3"/>
  </si>
  <si>
    <t>　本書に定めのない事項については、建設工事請負契約約款の定めによるほか、必要に応じて、</t>
    <phoneticPr fontId="3"/>
  </si>
  <si>
    <t>発注者と受注者が協議して定める。</t>
    <phoneticPr fontId="3"/>
  </si>
  <si>
    <t>発行責任者及び担当者</t>
    <rPh sb="0" eb="5">
      <t>ハッコウセキニンシャ</t>
    </rPh>
    <rPh sb="5" eb="6">
      <t>オヨ</t>
    </rPh>
    <rPh sb="7" eb="10">
      <t>タントウシャ</t>
    </rPh>
    <phoneticPr fontId="3"/>
  </si>
  <si>
    <t>・</t>
    <phoneticPr fontId="3"/>
  </si>
  <si>
    <t>：</t>
    <phoneticPr fontId="3"/>
  </si>
  <si>
    <t>：</t>
    <phoneticPr fontId="3"/>
  </si>
  <si>
    <t>令和</t>
    <phoneticPr fontId="3"/>
  </si>
  <si>
    <t>添の条項によって公正な請負契約を締結し、信義に従って誠実にこれを履行するものと</t>
    <phoneticPr fontId="3"/>
  </si>
  <si>
    <t>建設工事請負契約書</t>
    <phoneticPr fontId="3"/>
  </si>
  <si>
    <t>工事請負請書</t>
    <phoneticPr fontId="3"/>
  </si>
  <si>
    <r>
      <t>参考の書式です。そのまま使用する場合は左上の「</t>
    </r>
    <r>
      <rPr>
        <sz val="14"/>
        <color rgb="FFFF0000"/>
        <rFont val="ＭＳ Ｐゴシック"/>
        <family val="3"/>
        <charset val="128"/>
      </rPr>
      <t>（参考様式）</t>
    </r>
    <r>
      <rPr>
        <sz val="14"/>
        <color theme="1"/>
        <rFont val="ＭＳ Ｐゴシック"/>
        <family val="3"/>
        <charset val="128"/>
      </rPr>
      <t>」を消してください。</t>
    </r>
    <rPh sb="0" eb="2">
      <t>サンコウ</t>
    </rPh>
    <rPh sb="3" eb="5">
      <t>ショシキ</t>
    </rPh>
    <rPh sb="12" eb="14">
      <t>シヨウ</t>
    </rPh>
    <rPh sb="16" eb="18">
      <t>バアイ</t>
    </rPh>
    <rPh sb="19" eb="21">
      <t>ヒダリウエ</t>
    </rPh>
    <rPh sb="24" eb="26">
      <t>サンコウ</t>
    </rPh>
    <rPh sb="26" eb="28">
      <t>ヨウシキ</t>
    </rPh>
    <rPh sb="31" eb="32">
      <t>ケ</t>
    </rPh>
    <phoneticPr fontId="3"/>
  </si>
  <si>
    <t>（例）○○工業株式会社</t>
    <rPh sb="1" eb="2">
      <t>レイ</t>
    </rPh>
    <rPh sb="5" eb="7">
      <t>コウギョウ</t>
    </rPh>
    <rPh sb="7" eb="11">
      <t>カブシキガイシャ</t>
    </rPh>
    <phoneticPr fontId="9"/>
  </si>
  <si>
    <t>（例）代表取締役</t>
    <rPh sb="1" eb="2">
      <t>レイ</t>
    </rPh>
    <rPh sb="3" eb="8">
      <t>ダイヒョウトリシマリヤク</t>
    </rPh>
    <phoneticPr fontId="9"/>
  </si>
  <si>
    <t>（例）前橋　太朗</t>
    <rPh sb="1" eb="2">
      <t>レイ</t>
    </rPh>
    <rPh sb="3" eb="5">
      <t>マエバシ</t>
    </rPh>
    <rPh sb="6" eb="8">
      <t>タロウ</t>
    </rPh>
    <phoneticPr fontId="9"/>
  </si>
  <si>
    <t>（例）本庁管内○○工事</t>
  </si>
  <si>
    <t>付けの工事請負契約書）に基づく下記の工事請負代金債権を、</t>
    <rPh sb="0" eb="1">
      <t>ヅケ</t>
    </rPh>
    <rPh sb="3" eb="5">
      <t>コウジ</t>
    </rPh>
    <rPh sb="5" eb="7">
      <t>ウケオイ</t>
    </rPh>
    <rPh sb="7" eb="9">
      <t>ケイヤク</t>
    </rPh>
    <rPh sb="9" eb="10">
      <t>ショ</t>
    </rPh>
    <rPh sb="12" eb="13">
      <t>モト</t>
    </rPh>
    <rPh sb="15" eb="17">
      <t>カキ</t>
    </rPh>
    <rPh sb="18" eb="20">
      <t>コウジ</t>
    </rPh>
    <rPh sb="20" eb="22">
      <t>ウケオイ</t>
    </rPh>
    <rPh sb="22" eb="24">
      <t>ダイキン</t>
    </rPh>
    <rPh sb="24" eb="26">
      <t>サイケン</t>
    </rPh>
    <phoneticPr fontId="3"/>
  </si>
  <si>
    <t>２条第２項の検査に合格し引渡を受けた出来形部分に相応する請負代金額から前払金、中間前払</t>
    <rPh sb="1" eb="2">
      <t>ジョウ</t>
    </rPh>
    <rPh sb="2" eb="3">
      <t>ダイ</t>
    </rPh>
    <rPh sb="4" eb="5">
      <t>コウ</t>
    </rPh>
    <rPh sb="6" eb="8">
      <t>ケンサ</t>
    </rPh>
    <rPh sb="9" eb="11">
      <t>ゴウカク</t>
    </rPh>
    <rPh sb="12" eb="14">
      <t>ヒキワタ</t>
    </rPh>
    <rPh sb="15" eb="16">
      <t>ウ</t>
    </rPh>
    <rPh sb="18" eb="20">
      <t>デキ</t>
    </rPh>
    <rPh sb="20" eb="21">
      <t>カタ</t>
    </rPh>
    <rPh sb="21" eb="23">
      <t>ブブン</t>
    </rPh>
    <rPh sb="24" eb="26">
      <t>ソウオウ</t>
    </rPh>
    <rPh sb="28" eb="30">
      <t>ウケオイ</t>
    </rPh>
    <rPh sb="30" eb="32">
      <t>ダイキン</t>
    </rPh>
    <rPh sb="32" eb="33">
      <t>ガク</t>
    </rPh>
    <rPh sb="35" eb="36">
      <t>マエ</t>
    </rPh>
    <rPh sb="36" eb="37">
      <t>ハラ</t>
    </rPh>
    <rPh sb="37" eb="38">
      <t>キン</t>
    </rPh>
    <rPh sb="39" eb="41">
      <t>チュウカン</t>
    </rPh>
    <rPh sb="41" eb="42">
      <t>マエ</t>
    </rPh>
    <rPh sb="42" eb="43">
      <t>ハラ</t>
    </rPh>
    <phoneticPr fontId="3"/>
  </si>
  <si>
    <t>受注者　</t>
    <rPh sb="0" eb="3">
      <t>ジュチュウシャ</t>
    </rPh>
    <phoneticPr fontId="3"/>
  </si>
  <si>
    <t>日付けで承諾いただきました譲渡人が発注者に対して有する下</t>
    <rPh sb="0" eb="1">
      <t>ニチ</t>
    </rPh>
    <rPh sb="1" eb="2">
      <t>ヅケ</t>
    </rPh>
    <rPh sb="4" eb="6">
      <t>ショウダク</t>
    </rPh>
    <rPh sb="13" eb="15">
      <t>ジョウト</t>
    </rPh>
    <rPh sb="15" eb="16">
      <t>ニン</t>
    </rPh>
    <rPh sb="17" eb="20">
      <t>ハッチュウシャ</t>
    </rPh>
    <rPh sb="21" eb="22">
      <t>タイ</t>
    </rPh>
    <rPh sb="24" eb="25">
      <t>ユウ</t>
    </rPh>
    <rPh sb="27" eb="28">
      <t>モト</t>
    </rPh>
    <phoneticPr fontId="3"/>
  </si>
  <si>
    <t>負代金額から前払金、中間前払金、部分払金及び本件工事請負契約により発生する</t>
    <rPh sb="0" eb="1">
      <t>マ</t>
    </rPh>
    <rPh sb="1" eb="3">
      <t>ダイキン</t>
    </rPh>
    <rPh sb="3" eb="4">
      <t>ガク</t>
    </rPh>
    <rPh sb="6" eb="9">
      <t>マエバライキン</t>
    </rPh>
    <rPh sb="10" eb="12">
      <t>チュウカン</t>
    </rPh>
    <rPh sb="12" eb="15">
      <t>マエバライキン</t>
    </rPh>
    <rPh sb="16" eb="18">
      <t>ブブン</t>
    </rPh>
    <rPh sb="18" eb="19">
      <t>バラ</t>
    </rPh>
    <rPh sb="19" eb="20">
      <t>キン</t>
    </rPh>
    <rPh sb="20" eb="21">
      <t>オヨ</t>
    </rPh>
    <rPh sb="22" eb="24">
      <t>ホンケン</t>
    </rPh>
    <rPh sb="24" eb="26">
      <t>コウジ</t>
    </rPh>
    <rPh sb="26" eb="28">
      <t>ウケオイ</t>
    </rPh>
    <rPh sb="28" eb="30">
      <t>ケイヤク</t>
    </rPh>
    <rPh sb="33" eb="35">
      <t>ハッセイ</t>
    </rPh>
    <phoneticPr fontId="3"/>
  </si>
  <si>
    <t>丙の請求権に基づく金額を控除した額とする。また、本件工事請負契約が解除され</t>
    <rPh sb="0" eb="1">
      <t>ヘイ</t>
    </rPh>
    <rPh sb="2" eb="5">
      <t>セイキュウケン</t>
    </rPh>
    <rPh sb="6" eb="7">
      <t>モト</t>
    </rPh>
    <rPh sb="9" eb="11">
      <t>キンガク</t>
    </rPh>
    <rPh sb="12" eb="14">
      <t>コウジョ</t>
    </rPh>
    <rPh sb="16" eb="17">
      <t>ガク</t>
    </rPh>
    <rPh sb="24" eb="26">
      <t>ホンケン</t>
    </rPh>
    <rPh sb="26" eb="28">
      <t>コウジ</t>
    </rPh>
    <rPh sb="28" eb="30">
      <t>ウケオイ</t>
    </rPh>
    <rPh sb="30" eb="32">
      <t>ケイヤク</t>
    </rPh>
    <rPh sb="33" eb="35">
      <t>カイジョ</t>
    </rPh>
    <phoneticPr fontId="3"/>
  </si>
  <si>
    <t>以外には、相殺の抗弁、第三者からの差押等、乙の債権の行使を妨げる事由のない</t>
    <rPh sb="0" eb="2">
      <t>イガイ</t>
    </rPh>
    <rPh sb="5" eb="7">
      <t>ソウサイ</t>
    </rPh>
    <rPh sb="8" eb="10">
      <t>コウベン</t>
    </rPh>
    <rPh sb="11" eb="14">
      <t>ダイサンシャ</t>
    </rPh>
    <rPh sb="17" eb="18">
      <t>サシ</t>
    </rPh>
    <rPh sb="18" eb="19">
      <t>オ</t>
    </rPh>
    <rPh sb="19" eb="20">
      <t>ナド</t>
    </rPh>
    <rPh sb="21" eb="22">
      <t>オツ</t>
    </rPh>
    <rPh sb="23" eb="25">
      <t>サイケン</t>
    </rPh>
    <rPh sb="26" eb="28">
      <t>コウシ</t>
    </rPh>
    <rPh sb="29" eb="30">
      <t>サマタ</t>
    </rPh>
    <rPh sb="32" eb="34">
      <t>ジユウ</t>
    </rPh>
    <phoneticPr fontId="3"/>
  </si>
  <si>
    <t>付けでご承諾いただきましたが、甲乙間において当該譲渡債権を担保とする金銭消費</t>
    <rPh sb="0" eb="1">
      <t>ヅケ</t>
    </rPh>
    <rPh sb="4" eb="6">
      <t>ショウダク</t>
    </rPh>
    <rPh sb="15" eb="17">
      <t>コウオツ</t>
    </rPh>
    <rPh sb="17" eb="18">
      <t>アイダ</t>
    </rPh>
    <rPh sb="22" eb="24">
      <t>トウガイ</t>
    </rPh>
    <rPh sb="24" eb="26">
      <t>ジョウト</t>
    </rPh>
    <rPh sb="26" eb="28">
      <t>サイケン</t>
    </rPh>
    <rPh sb="29" eb="31">
      <t>タンポ</t>
    </rPh>
    <rPh sb="34" eb="36">
      <t>キンセン</t>
    </rPh>
    <rPh sb="36" eb="38">
      <t>ショウヒ</t>
    </rPh>
    <phoneticPr fontId="3"/>
  </si>
  <si>
    <t>ただし、契約変更により増減が生じた場合はその金額による</t>
    <phoneticPr fontId="3"/>
  </si>
  <si>
    <t>（例）群馬県前橋市表町１－１－１</t>
    <rPh sb="3" eb="6">
      <t>グンマケン</t>
    </rPh>
    <rPh sb="6" eb="9">
      <t>マエバシシ</t>
    </rPh>
    <rPh sb="9" eb="10">
      <t>オモテ</t>
    </rPh>
    <rPh sb="10" eb="11">
      <t>チョウ</t>
    </rPh>
    <phoneticPr fontId="9"/>
  </si>
  <si>
    <t>（例）群馬県前橋市表町２－２－２</t>
    <rPh sb="3" eb="6">
      <t>グンマケン</t>
    </rPh>
    <rPh sb="6" eb="9">
      <t>マエバシシ</t>
    </rPh>
    <rPh sb="9" eb="10">
      <t>オモテ</t>
    </rPh>
    <rPh sb="10" eb="11">
      <t>チョウ</t>
    </rPh>
    <phoneticPr fontId="9"/>
  </si>
  <si>
    <t>プルダウンから該当するものを選択して入力してください。</t>
    <rPh sb="7" eb="9">
      <t>ガイトウ</t>
    </rPh>
    <rPh sb="14" eb="16">
      <t>センタク</t>
    </rPh>
    <rPh sb="18" eb="20">
      <t>ニュウリョク</t>
    </rPh>
    <phoneticPr fontId="1"/>
  </si>
  <si>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1"/>
  </si>
  <si>
    <t>　代表者印の押印が必要です。</t>
    <rPh sb="1" eb="4">
      <t>ダイヒョウシャ</t>
    </rPh>
    <rPh sb="4" eb="5">
      <t>イン</t>
    </rPh>
    <rPh sb="6" eb="8">
      <t>オウイン</t>
    </rPh>
    <rPh sb="9" eb="11">
      <t>ヒツヨウ</t>
    </rPh>
    <phoneticPr fontId="1"/>
  </si>
  <si>
    <t>←発行責任者とは、代表取締役又は支店長や営業所長等といった</t>
    <rPh sb="1" eb="3">
      <t>ハッコウ</t>
    </rPh>
    <rPh sb="3" eb="6">
      <t>セキニンシャ</t>
    </rPh>
    <rPh sb="9" eb="11">
      <t>ダイヒョウ</t>
    </rPh>
    <rPh sb="11" eb="14">
      <t>トリシマリヤク</t>
    </rPh>
    <rPh sb="14" eb="15">
      <t>マタ</t>
    </rPh>
    <rPh sb="16" eb="19">
      <t>シテンチョウ</t>
    </rPh>
    <rPh sb="20" eb="23">
      <t>エイギョウショ</t>
    </rPh>
    <rPh sb="23" eb="24">
      <t>チョウ</t>
    </rPh>
    <rPh sb="24" eb="25">
      <t>ナド</t>
    </rPh>
    <phoneticPr fontId="3"/>
  </si>
  <si>
    <t>　社内において権限の委任を受けた役職者です。</t>
    <rPh sb="1" eb="3">
      <t>シャナイ</t>
    </rPh>
    <rPh sb="7" eb="9">
      <t>ケンゲン</t>
    </rPh>
    <rPh sb="10" eb="12">
      <t>イニン</t>
    </rPh>
    <rPh sb="13" eb="14">
      <t>ウ</t>
    </rPh>
    <rPh sb="16" eb="19">
      <t>ヤクショクシャ</t>
    </rPh>
    <phoneticPr fontId="3"/>
  </si>
  <si>
    <t>　また、担当者とは、本件に関する事務を担当する者です。</t>
    <rPh sb="4" eb="7">
      <t>タントウシャ</t>
    </rPh>
    <rPh sb="10" eb="12">
      <t>ホンケン</t>
    </rPh>
    <rPh sb="13" eb="14">
      <t>カン</t>
    </rPh>
    <rPh sb="16" eb="18">
      <t>ジム</t>
    </rPh>
    <rPh sb="19" eb="21">
      <t>タントウ</t>
    </rPh>
    <rPh sb="23" eb="24">
      <t>モノ</t>
    </rPh>
    <phoneticPr fontId="3"/>
  </si>
  <si>
    <t>　なお、発行責任者及び担当者は同一人物でも問題ありません。</t>
    <rPh sb="4" eb="6">
      <t>ハッコウ</t>
    </rPh>
    <rPh sb="6" eb="9">
      <t>セキニンシャ</t>
    </rPh>
    <rPh sb="9" eb="10">
      <t>オヨ</t>
    </rPh>
    <rPh sb="11" eb="14">
      <t>タントウシャ</t>
    </rPh>
    <rPh sb="15" eb="17">
      <t>ドウイツ</t>
    </rPh>
    <rPh sb="17" eb="19">
      <t>ジンブツ</t>
    </rPh>
    <rPh sb="21" eb="23">
      <t>モンダイ</t>
    </rPh>
    <phoneticPr fontId="3"/>
  </si>
  <si>
    <t>　※代表者印を押印する場合は、この欄は入力不要です。</t>
    <rPh sb="2" eb="5">
      <t>ダイヒョウシャ</t>
    </rPh>
    <rPh sb="5" eb="6">
      <t>イン</t>
    </rPh>
    <rPh sb="7" eb="9">
      <t>オウイン</t>
    </rPh>
    <rPh sb="11" eb="13">
      <t>バアイ</t>
    </rPh>
    <rPh sb="17" eb="18">
      <t>ラン</t>
    </rPh>
    <rPh sb="19" eb="21">
      <t>ニュウリョク</t>
    </rPh>
    <rPh sb="21" eb="23">
      <t>フヨウ</t>
    </rPh>
    <phoneticPr fontId="3"/>
  </si>
  <si>
    <t>←担当課へ確認後、契約監理課に提出してください。</t>
    <rPh sb="1" eb="3">
      <t>タントウ</t>
    </rPh>
    <rPh sb="3" eb="4">
      <t>カ</t>
    </rPh>
    <rPh sb="5" eb="7">
      <t>カクニン</t>
    </rPh>
    <rPh sb="7" eb="8">
      <t>ゴ</t>
    </rPh>
    <rPh sb="9" eb="11">
      <t>ケイヤク</t>
    </rPh>
    <rPh sb="11" eb="13">
      <t>カンリ</t>
    </rPh>
    <rPh sb="13" eb="14">
      <t>カ</t>
    </rPh>
    <rPh sb="15" eb="17">
      <t>テイシュツ</t>
    </rPh>
    <phoneticPr fontId="3"/>
  </si>
  <si>
    <t>契約書添付用の書式です。</t>
    <rPh sb="0" eb="3">
      <t>ケイヤクショ</t>
    </rPh>
    <rPh sb="3" eb="5">
      <t>テンプ</t>
    </rPh>
    <rPh sb="5" eb="6">
      <t>ヨウ</t>
    </rPh>
    <rPh sb="7" eb="9">
      <t>ショシキ</t>
    </rPh>
    <phoneticPr fontId="3"/>
  </si>
  <si>
    <t>6前払の有無　～　9解体工事に要する費用等について</t>
    <rPh sb="1" eb="3">
      <t>マエバライ</t>
    </rPh>
    <rPh sb="4" eb="6">
      <t>ウム</t>
    </rPh>
    <rPh sb="10" eb="12">
      <t>カイタイ</t>
    </rPh>
    <rPh sb="12" eb="14">
      <t>コウジ</t>
    </rPh>
    <rPh sb="15" eb="16">
      <t>ヨウ</t>
    </rPh>
    <rPh sb="18" eb="20">
      <t>ヒヨウ</t>
    </rPh>
    <rPh sb="20" eb="21">
      <t>トウ</t>
    </rPh>
    <phoneticPr fontId="1"/>
  </si>
  <si>
    <t>B02（担当課確認用）の入力内容が反映されます。</t>
    <rPh sb="4" eb="6">
      <t>タントウ</t>
    </rPh>
    <rPh sb="6" eb="7">
      <t>カ</t>
    </rPh>
    <rPh sb="7" eb="10">
      <t>カクニンヨウ</t>
    </rPh>
    <rPh sb="12" eb="14">
      <t>ニュウリョク</t>
    </rPh>
    <rPh sb="14" eb="16">
      <t>ナイヨウ</t>
    </rPh>
    <rPh sb="17" eb="19">
      <t>ハンエイ</t>
    </rPh>
    <phoneticPr fontId="3"/>
  </si>
  <si>
    <t>←解体工事の場合は金額を入力してください。</t>
    <rPh sb="1" eb="3">
      <t>カイタイ</t>
    </rPh>
    <rPh sb="3" eb="5">
      <t>コウジ</t>
    </rPh>
    <rPh sb="6" eb="8">
      <t>バアイ</t>
    </rPh>
    <rPh sb="9" eb="11">
      <t>キンガク</t>
    </rPh>
    <rPh sb="12" eb="14">
      <t>ニュウリョク</t>
    </rPh>
    <phoneticPr fontId="3"/>
  </si>
  <si>
    <t>←</t>
    <phoneticPr fontId="1"/>
  </si>
  <si>
    <t>←</t>
    <phoneticPr fontId="1"/>
  </si>
  <si>
    <t>実印の押印が必要です。</t>
    <rPh sb="0" eb="2">
      <t>ジツイン</t>
    </rPh>
    <rPh sb="3" eb="5">
      <t>オウイン</t>
    </rPh>
    <rPh sb="6" eb="8">
      <t>ヒツヨウ</t>
    </rPh>
    <phoneticPr fontId="1"/>
  </si>
  <si>
    <t>契約書用です。
B02確認書の内容を自動で入力します。
両面印刷して袋とじしてください。</t>
    <rPh sb="11" eb="14">
      <t>カクニンショ</t>
    </rPh>
    <rPh sb="15" eb="17">
      <t>ナイヨウ</t>
    </rPh>
    <rPh sb="18" eb="20">
      <t>ジドウ</t>
    </rPh>
    <rPh sb="21" eb="23">
      <t>ニュウリョク</t>
    </rPh>
    <rPh sb="28" eb="30">
      <t>リョウメン</t>
    </rPh>
    <rPh sb="30" eb="32">
      <t>インサツ</t>
    </rPh>
    <rPh sb="34" eb="35">
      <t>フクロ</t>
    </rPh>
    <phoneticPr fontId="3"/>
  </si>
  <si>
    <t>実務経験証明書</t>
    <rPh sb="0" eb="2">
      <t>ジツム</t>
    </rPh>
    <rPh sb="2" eb="4">
      <t>ケイケン</t>
    </rPh>
    <rPh sb="4" eb="7">
      <t>ショウメイショ</t>
    </rPh>
    <phoneticPr fontId="3"/>
  </si>
  <si>
    <t>下記の者は、</t>
    <phoneticPr fontId="3"/>
  </si>
  <si>
    <t>（例）機械器具設置</t>
    <rPh sb="1" eb="2">
      <t>レイ</t>
    </rPh>
    <phoneticPr fontId="3"/>
  </si>
  <si>
    <t>証明者</t>
    <rPh sb="0" eb="2">
      <t>ショウメイ</t>
    </rPh>
    <rPh sb="2" eb="3">
      <t>シャ</t>
    </rPh>
    <phoneticPr fontId="3"/>
  </si>
  <si>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3"/>
  </si>
  <si>
    <t>　代表者印の押印が必要です。</t>
    <rPh sb="1" eb="4">
      <t>ダイヒョウシャ</t>
    </rPh>
    <rPh sb="4" eb="5">
      <t>イン</t>
    </rPh>
    <rPh sb="6" eb="8">
      <t>オウイン</t>
    </rPh>
    <rPh sb="9" eb="11">
      <t>ヒツヨウ</t>
    </rPh>
    <phoneticPr fontId="3"/>
  </si>
  <si>
    <t>技術者の氏名</t>
    <rPh sb="0" eb="3">
      <t>ギジュツシャ</t>
    </rPh>
    <rPh sb="4" eb="6">
      <t>シメイ</t>
    </rPh>
    <phoneticPr fontId="3"/>
  </si>
  <si>
    <t>（例）群馬　次郎</t>
    <rPh sb="1" eb="2">
      <t>レイ</t>
    </rPh>
    <rPh sb="3" eb="5">
      <t>グンマ</t>
    </rPh>
    <rPh sb="6" eb="8">
      <t>ジロウ</t>
    </rPh>
    <phoneticPr fontId="3"/>
  </si>
  <si>
    <t>生年月日</t>
    <rPh sb="0" eb="4">
      <t>セイネンガッピ</t>
    </rPh>
    <phoneticPr fontId="3"/>
  </si>
  <si>
    <t>（例）昭和45年1月1日</t>
    <rPh sb="1" eb="2">
      <t>レイ</t>
    </rPh>
    <rPh sb="3" eb="5">
      <t>ショウワ</t>
    </rPh>
    <rPh sb="7" eb="8">
      <t>ネン</t>
    </rPh>
    <rPh sb="9" eb="10">
      <t>ガツ</t>
    </rPh>
    <rPh sb="11" eb="12">
      <t>ニチ</t>
    </rPh>
    <phoneticPr fontId="3"/>
  </si>
  <si>
    <t>使用された
期間</t>
    <rPh sb="0" eb="2">
      <t>シヨウ</t>
    </rPh>
    <rPh sb="6" eb="8">
      <t>キカン</t>
    </rPh>
    <phoneticPr fontId="3"/>
  </si>
  <si>
    <t>（例）平成3</t>
    <phoneticPr fontId="3"/>
  </si>
  <si>
    <t>（例）平成3</t>
    <phoneticPr fontId="3"/>
  </si>
  <si>
    <t>から</t>
    <phoneticPr fontId="3"/>
  </si>
  <si>
    <t>←雇用期間を書いてください。現在も雇用している場合は、</t>
    <rPh sb="1" eb="3">
      <t>コヨウ</t>
    </rPh>
    <rPh sb="3" eb="5">
      <t>キカン</t>
    </rPh>
    <rPh sb="6" eb="7">
      <t>カ</t>
    </rPh>
    <rPh sb="14" eb="16">
      <t>ゲンザイ</t>
    </rPh>
    <rPh sb="17" eb="19">
      <t>コヨウ</t>
    </rPh>
    <rPh sb="23" eb="25">
      <t>バアイ</t>
    </rPh>
    <phoneticPr fontId="3"/>
  </si>
  <si>
    <t>使用者の商号
又は名称</t>
    <rPh sb="0" eb="3">
      <t>シヨウシャ</t>
    </rPh>
    <rPh sb="4" eb="6">
      <t>ショウゴウ</t>
    </rPh>
    <rPh sb="7" eb="8">
      <t>マタ</t>
    </rPh>
    <rPh sb="9" eb="11">
      <t>メイショウ</t>
    </rPh>
    <phoneticPr fontId="3"/>
  </si>
  <si>
    <t>まで</t>
    <phoneticPr fontId="3"/>
  </si>
  <si>
    <t>　二行目は不要です。</t>
    <rPh sb="1" eb="4">
      <t>ニギョウメ</t>
    </rPh>
    <rPh sb="5" eb="7">
      <t>フヨウ</t>
    </rPh>
    <phoneticPr fontId="3"/>
  </si>
  <si>
    <t>職名</t>
    <rPh sb="0" eb="2">
      <t>ショクメイ</t>
    </rPh>
    <phoneticPr fontId="3"/>
  </si>
  <si>
    <t>実務経験の内容</t>
    <rPh sb="0" eb="2">
      <t>ジツム</t>
    </rPh>
    <rPh sb="2" eb="4">
      <t>ケイケン</t>
    </rPh>
    <rPh sb="5" eb="7">
      <t>ナイヨウ</t>
    </rPh>
    <phoneticPr fontId="3"/>
  </si>
  <si>
    <t>実務経験年数</t>
    <phoneticPr fontId="3"/>
  </si>
  <si>
    <t>（例）工事主任</t>
    <rPh sb="1" eb="2">
      <t>レイ</t>
    </rPh>
    <rPh sb="3" eb="5">
      <t>コウジ</t>
    </rPh>
    <rPh sb="5" eb="7">
      <t>シュニン</t>
    </rPh>
    <phoneticPr fontId="3"/>
  </si>
  <si>
    <t>（例）前橋リゾートマンション外構植栽工事　他３件</t>
    <rPh sb="1" eb="2">
      <t>レイ</t>
    </rPh>
    <rPh sb="3" eb="5">
      <t>マエバシ</t>
    </rPh>
    <rPh sb="14" eb="16">
      <t>ガイコウ</t>
    </rPh>
    <rPh sb="16" eb="18">
      <t>ショクサイ</t>
    </rPh>
    <rPh sb="18" eb="20">
      <t>コウジ</t>
    </rPh>
    <rPh sb="21" eb="22">
      <t>ホカ</t>
    </rPh>
    <rPh sb="23" eb="24">
      <t>ケン</t>
    </rPh>
    <phoneticPr fontId="3"/>
  </si>
  <si>
    <t>（例）平成3</t>
    <phoneticPr fontId="3"/>
  </si>
  <si>
    <t>まで</t>
    <phoneticPr fontId="3"/>
  </si>
  <si>
    <t>※実務経験年数について</t>
    <phoneticPr fontId="3"/>
  </si>
  <si>
    <t>まで</t>
    <phoneticPr fontId="3"/>
  </si>
  <si>
    <t>　実務経験年数は重複しないようご注意ください。</t>
    <phoneticPr fontId="3"/>
  </si>
  <si>
    <t>※実務経験の内容について</t>
    <rPh sb="1" eb="3">
      <t>ジツム</t>
    </rPh>
    <rPh sb="3" eb="5">
      <t>ケイケン</t>
    </rPh>
    <rPh sb="6" eb="8">
      <t>ナイヨウ</t>
    </rPh>
    <phoneticPr fontId="3"/>
  </si>
  <si>
    <t>　その年の代表的工事の件名を記入し、その他の工事は</t>
    <rPh sb="3" eb="4">
      <t>トシ</t>
    </rPh>
    <rPh sb="5" eb="7">
      <t>ダイヒョウ</t>
    </rPh>
    <rPh sb="7" eb="8">
      <t>テキ</t>
    </rPh>
    <rPh sb="8" eb="10">
      <t>コウジ</t>
    </rPh>
    <rPh sb="11" eb="13">
      <t>ケンメイ</t>
    </rPh>
    <rPh sb="14" eb="16">
      <t>キニュウ</t>
    </rPh>
    <rPh sb="20" eb="21">
      <t>ホカ</t>
    </rPh>
    <rPh sb="22" eb="24">
      <t>コウジ</t>
    </rPh>
    <phoneticPr fontId="3"/>
  </si>
  <si>
    <t>　「他〇件」として、１年分を１行にまとめてください。</t>
    <rPh sb="2" eb="3">
      <t>ホカ</t>
    </rPh>
    <rPh sb="4" eb="5">
      <t>ケン</t>
    </rPh>
    <rPh sb="11" eb="13">
      <t>ネンブン</t>
    </rPh>
    <rPh sb="15" eb="16">
      <t>ギョウ</t>
    </rPh>
    <phoneticPr fontId="3"/>
  </si>
  <si>
    <t>　（実務経験１０年で申請する場合は、１０行に記入する。）</t>
    <rPh sb="2" eb="4">
      <t>ジツム</t>
    </rPh>
    <rPh sb="4" eb="6">
      <t>ケイケン</t>
    </rPh>
    <rPh sb="8" eb="9">
      <t>ネン</t>
    </rPh>
    <rPh sb="10" eb="12">
      <t>シンセイ</t>
    </rPh>
    <rPh sb="14" eb="16">
      <t>バアイ</t>
    </rPh>
    <rPh sb="20" eb="21">
      <t>ギョウ</t>
    </rPh>
    <rPh sb="22" eb="24">
      <t>キニュウ</t>
    </rPh>
    <phoneticPr fontId="3"/>
  </si>
  <si>
    <t>使用者の証明を得ることができない場合</t>
    <rPh sb="0" eb="3">
      <t>シヨウシャ</t>
    </rPh>
    <rPh sb="4" eb="6">
      <t>ショウメイ</t>
    </rPh>
    <rPh sb="7" eb="8">
      <t>エ</t>
    </rPh>
    <rPh sb="16" eb="18">
      <t>バアイ</t>
    </rPh>
    <phoneticPr fontId="3"/>
  </si>
  <si>
    <t>合計</t>
    <rPh sb="0" eb="2">
      <t>ゴウケイ</t>
    </rPh>
    <phoneticPr fontId="3"/>
  </si>
  <si>
    <t>満</t>
    <rPh sb="0" eb="1">
      <t>マン</t>
    </rPh>
    <phoneticPr fontId="3"/>
  </si>
  <si>
    <t>←実務経験年数の合計を記入してください。</t>
    <rPh sb="1" eb="3">
      <t>ジツム</t>
    </rPh>
    <rPh sb="3" eb="5">
      <t>ケイケン</t>
    </rPh>
    <rPh sb="5" eb="7">
      <t>ネンスウ</t>
    </rPh>
    <rPh sb="8" eb="10">
      <t>ゴウケイ</t>
    </rPh>
    <rPh sb="11" eb="13">
      <t>キニュウ</t>
    </rPh>
    <phoneticPr fontId="3"/>
  </si>
  <si>
    <t>証明者と被証
明者との関係</t>
    <rPh sb="0" eb="2">
      <t>ショウメイ</t>
    </rPh>
    <rPh sb="2" eb="3">
      <t>シャ</t>
    </rPh>
    <rPh sb="4" eb="5">
      <t>ヒ</t>
    </rPh>
    <rPh sb="5" eb="6">
      <t>ショウ</t>
    </rPh>
    <rPh sb="7" eb="8">
      <t>アキラ</t>
    </rPh>
    <rPh sb="8" eb="9">
      <t>シャ</t>
    </rPh>
    <rPh sb="11" eb="13">
      <t>カンケイ</t>
    </rPh>
    <phoneticPr fontId="3"/>
  </si>
  <si>
    <t>（例）社員</t>
    <rPh sb="1" eb="2">
      <t>レイ</t>
    </rPh>
    <rPh sb="3" eb="5">
      <t>シャイン</t>
    </rPh>
    <phoneticPr fontId="3"/>
  </si>
  <si>
    <t>←証明者の立場からみた被証明者との関係を記入してください。</t>
    <rPh sb="1" eb="3">
      <t>ショウメイ</t>
    </rPh>
    <rPh sb="3" eb="4">
      <t>シャ</t>
    </rPh>
    <rPh sb="5" eb="7">
      <t>タチバ</t>
    </rPh>
    <rPh sb="11" eb="12">
      <t>ヒ</t>
    </rPh>
    <rPh sb="12" eb="14">
      <t>ショウメイ</t>
    </rPh>
    <rPh sb="14" eb="15">
      <t>シャ</t>
    </rPh>
    <rPh sb="17" eb="19">
      <t>カンケイ</t>
    </rPh>
    <rPh sb="20" eb="22">
      <t>キニュウ</t>
    </rPh>
    <phoneticPr fontId="3"/>
  </si>
  <si>
    <t>　以前雇用していた社員の証明を行う場合は「元社員」、</t>
    <rPh sb="1" eb="3">
      <t>イゼン</t>
    </rPh>
    <rPh sb="3" eb="5">
      <t>コヨウ</t>
    </rPh>
    <rPh sb="9" eb="11">
      <t>シャイン</t>
    </rPh>
    <rPh sb="12" eb="14">
      <t>ショウメイ</t>
    </rPh>
    <rPh sb="15" eb="16">
      <t>オコナ</t>
    </rPh>
    <rPh sb="17" eb="19">
      <t>バアイ</t>
    </rPh>
    <rPh sb="21" eb="24">
      <t>モトシャイン</t>
    </rPh>
    <phoneticPr fontId="3"/>
  </si>
  <si>
    <t>１</t>
    <phoneticPr fontId="3"/>
  </si>
  <si>
    <t>この証明書は、申請する建設工事の種類ごとに、技術者１人について、証明者別に作成すること。</t>
    <rPh sb="2" eb="5">
      <t>ショウメイショ</t>
    </rPh>
    <rPh sb="7" eb="9">
      <t>シンセイ</t>
    </rPh>
    <rPh sb="11" eb="13">
      <t>ケンセツ</t>
    </rPh>
    <rPh sb="13" eb="15">
      <t>コウジ</t>
    </rPh>
    <rPh sb="16" eb="18">
      <t>シュルイ</t>
    </rPh>
    <rPh sb="22" eb="25">
      <t>ギジュツシャ</t>
    </rPh>
    <rPh sb="26" eb="27">
      <t>ニン</t>
    </rPh>
    <rPh sb="32" eb="34">
      <t>ショウメイ</t>
    </rPh>
    <rPh sb="34" eb="35">
      <t>シャ</t>
    </rPh>
    <rPh sb="35" eb="36">
      <t>ベツ</t>
    </rPh>
    <rPh sb="37" eb="39">
      <t>サクセイ</t>
    </rPh>
    <phoneticPr fontId="3"/>
  </si>
  <si>
    <t>２</t>
    <phoneticPr fontId="3"/>
  </si>
  <si>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メイ</t>
    </rPh>
    <rPh sb="22" eb="23">
      <t>トウ</t>
    </rPh>
    <rPh sb="24" eb="27">
      <t>グタイテキ</t>
    </rPh>
    <rPh sb="28" eb="30">
      <t>キサイ</t>
    </rPh>
    <phoneticPr fontId="3"/>
  </si>
  <si>
    <t>　代表者が本人の証明を行う場合は「本人」などと記入してください。</t>
    <rPh sb="1" eb="4">
      <t>ダイヒョウシャ</t>
    </rPh>
    <rPh sb="5" eb="7">
      <t>ホンニン</t>
    </rPh>
    <rPh sb="8" eb="10">
      <t>ショウメイ</t>
    </rPh>
    <rPh sb="11" eb="12">
      <t>オコナ</t>
    </rPh>
    <rPh sb="13" eb="15">
      <t>バアイ</t>
    </rPh>
    <rPh sb="17" eb="19">
      <t>ホンニン</t>
    </rPh>
    <rPh sb="23" eb="25">
      <t>キニュウ</t>
    </rPh>
    <phoneticPr fontId="3"/>
  </si>
  <si>
    <t>発行責任者及び担当者</t>
    <rPh sb="0" eb="6">
      <t>ハッコウセキニンシャオヨ</t>
    </rPh>
    <rPh sb="7" eb="10">
      <t>タントウシャ</t>
    </rPh>
    <phoneticPr fontId="3"/>
  </si>
  <si>
    <t>・</t>
    <phoneticPr fontId="3"/>
  </si>
  <si>
    <t>・</t>
    <phoneticPr fontId="3"/>
  </si>
  <si>
    <t>工事に関し、下記のとおり実務の経験を有することに相違ないことを証明します。</t>
    <rPh sb="0" eb="2">
      <t>コウジ</t>
    </rPh>
    <phoneticPr fontId="3"/>
  </si>
  <si>
    <t>裏面のとおり</t>
    <phoneticPr fontId="3"/>
  </si>
  <si>
    <t>（例）報道等のURL を記載又はファイルを別添</t>
    <phoneticPr fontId="3"/>
  </si>
  <si>
    <r>
      <t>・書類を提出する際は必要なシートを</t>
    </r>
    <r>
      <rPr>
        <b/>
        <u/>
        <sz val="12"/>
        <color rgb="FFFF0000"/>
        <rFont val="ＭＳ Ｐゴシック"/>
        <family val="3"/>
        <charset val="128"/>
      </rPr>
      <t>PDF出力や紙印刷のうえ提出してください。</t>
    </r>
    <rPh sb="1" eb="3">
      <t>ショルイ</t>
    </rPh>
    <rPh sb="4" eb="6">
      <t>テイシュツ</t>
    </rPh>
    <rPh sb="8" eb="9">
      <t>サイ</t>
    </rPh>
    <rPh sb="10" eb="12">
      <t>ヒツヨウ</t>
    </rPh>
    <rPh sb="20" eb="22">
      <t>シュツリョク</t>
    </rPh>
    <rPh sb="23" eb="24">
      <t>カミ</t>
    </rPh>
    <rPh sb="24" eb="26">
      <t>インサツ</t>
    </rPh>
    <rPh sb="29" eb="31">
      <t>テイシュツ</t>
    </rPh>
    <phoneticPr fontId="4"/>
  </si>
  <si>
    <t>　※Ｅxcelファイルのまま提出することはお控えください。</t>
    <rPh sb="14" eb="16">
      <t>テイシュツ</t>
    </rPh>
    <rPh sb="22" eb="23">
      <t>ヒカ</t>
    </rPh>
    <phoneticPr fontId="4"/>
  </si>
  <si>
    <t>・案件ごとに前橋市ホームページから最新のExcelファイルをダウンロードしてご使用ください。</t>
    <rPh sb="1" eb="3">
      <t>アンケン</t>
    </rPh>
    <rPh sb="6" eb="9">
      <t>マエバシシ</t>
    </rPh>
    <rPh sb="17" eb="19">
      <t>サイシン</t>
    </rPh>
    <rPh sb="39" eb="41">
      <t>シヨウ</t>
    </rPh>
    <phoneticPr fontId="3"/>
  </si>
  <si>
    <t>・工事が完了するまで保存していただけますと、変更や再提出の際にもご活用いただけます。</t>
    <rPh sb="1" eb="3">
      <t>コウジ</t>
    </rPh>
    <rPh sb="4" eb="6">
      <t>カンリョウ</t>
    </rPh>
    <rPh sb="10" eb="12">
      <t>ホゾン</t>
    </rPh>
    <rPh sb="22" eb="24">
      <t>ヘンコウ</t>
    </rPh>
    <rPh sb="25" eb="28">
      <t>サイテイシュツ</t>
    </rPh>
    <rPh sb="29" eb="30">
      <t>サイ</t>
    </rPh>
    <rPh sb="33" eb="35">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</si>
</sst>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176" formatCode="&quot;¥&quot;#,##0_);[Red]\(&quot;¥&quot;#,##0\)"/>
    <numFmt numFmtId="177" formatCode="[$-411]ggge&quot;年&quot;m&quot;月&quot;d&quot;日&quot;;@"/>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0"/>
      <name val="ＭＳ 明朝"/>
      <family val="1"/>
      <charset val="128"/>
    </font>
    <font>
      <sz val="11"/>
      <name val="ＭＳ Ｐゴシック"/>
      <family val="3"/>
      <charset val="128"/>
    </font>
    <font>
      <sz val="12"/>
      <name val="ＭＳ Ｐゴシック"/>
      <family val="3"/>
      <charset val="128"/>
    </font>
    <font>
      <sz val="10"/>
      <name val="ＭＳ Ｐ明朝"/>
      <family val="1"/>
      <charset val="128"/>
    </font>
    <font>
      <sz val="10"/>
      <color rgb="FFFF0000"/>
      <name val="ＭＳ Ｐ明朝"/>
      <family val="1"/>
      <charset val="128"/>
    </font>
    <font>
      <b/>
      <sz val="16"/>
      <name val="ＭＳ Ｐ明朝"/>
      <family val="1"/>
      <charset val="128"/>
    </font>
    <font>
      <b/>
      <sz val="16"/>
      <name val="ＭＳ 明朝"/>
      <family val="1"/>
      <charset val="128"/>
    </font>
    <font>
      <sz val="12"/>
      <name val="ＭＳ 明朝"/>
      <family val="1"/>
      <charset val="128"/>
    </font>
    <font>
      <sz val="12"/>
      <color rgb="FFFF0000"/>
      <name val="ＭＳ 明朝"/>
      <family val="1"/>
      <charset val="128"/>
    </font>
    <font>
      <sz val="16"/>
      <name val="ＭＳ 明朝"/>
      <family val="1"/>
      <charset val="128"/>
    </font>
    <font>
      <sz val="22"/>
      <name val="ＭＳ 明朝"/>
      <family val="1"/>
      <charset val="128"/>
    </font>
    <font>
      <b/>
      <sz val="12"/>
      <color rgb="FFFF0000"/>
      <name val="ＭＳ Ｐゴシック"/>
      <family val="3"/>
      <charset val="128"/>
    </font>
    <font>
      <b/>
      <sz val="22"/>
      <name val="ＭＳ Ｐゴシック"/>
      <family val="3"/>
      <charset val="128"/>
    </font>
    <font>
      <sz val="12"/>
      <color theme="0"/>
      <name val="ＭＳ Ｐゴシック"/>
      <family val="3"/>
      <charset val="128"/>
    </font>
    <font>
      <u/>
      <sz val="11"/>
      <color theme="10"/>
      <name val="游ゴシック"/>
      <family val="2"/>
      <charset val="128"/>
      <scheme val="minor"/>
    </font>
    <font>
      <sz val="12"/>
      <name val="ＭＳ Ｐ明朝"/>
      <family val="1"/>
      <charset val="128"/>
    </font>
    <font>
      <sz val="7"/>
      <name val="ＭＳ Ｐ明朝"/>
      <family val="1"/>
      <charset val="128"/>
    </font>
    <font>
      <b/>
      <sz val="10"/>
      <name val="ＭＳ Ｐ明朝"/>
      <family val="1"/>
      <charset val="128"/>
    </font>
    <font>
      <sz val="8"/>
      <name val="ＭＳ 明朝"/>
      <family val="1"/>
      <charset val="128"/>
    </font>
    <font>
      <sz val="6"/>
      <name val="ＭＳ 明朝"/>
      <family val="1"/>
      <charset val="128"/>
    </font>
    <font>
      <sz val="10.5"/>
      <name val="ＭＳ Ｐ明朝"/>
      <family val="1"/>
      <charset val="128"/>
    </font>
    <font>
      <sz val="10.5"/>
      <name val="ＭＳ 明朝"/>
      <family val="1"/>
      <charset val="128"/>
    </font>
    <font>
      <sz val="9.1999999999999993"/>
      <name val="ＭＳ 明朝"/>
      <family val="1"/>
      <charset val="128"/>
    </font>
    <font>
      <u/>
      <sz val="12"/>
      <color theme="10"/>
      <name val="ＭＳ Ｐゴシック"/>
      <family val="3"/>
      <charset val="128"/>
    </font>
    <font>
      <u/>
      <sz val="11"/>
      <color theme="10"/>
      <name val="ＭＳ Ｐゴシック"/>
      <family val="3"/>
      <charset val="128"/>
    </font>
    <font>
      <sz val="11"/>
      <color rgb="FFFF0000"/>
      <name val="ＭＳ Ｐゴシック"/>
      <family val="3"/>
      <charset val="128"/>
    </font>
    <font>
      <u/>
      <sz val="10"/>
      <color theme="10"/>
      <name val="ＭＳ Ｐゴシック"/>
      <family val="3"/>
      <charset val="128"/>
    </font>
    <font>
      <sz val="10"/>
      <name val="ＭＳ Ｐゴシック"/>
      <family val="3"/>
      <charset val="128"/>
    </font>
    <font>
      <sz val="12"/>
      <color rgb="FFFF0000"/>
      <name val="ＭＳ Ｐゴシック"/>
      <family val="3"/>
      <charset val="128"/>
    </font>
    <font>
      <b/>
      <sz val="16"/>
      <name val="ＭＳ Ｐゴシック"/>
      <family val="3"/>
      <charset val="128"/>
    </font>
    <font>
      <sz val="14"/>
      <color theme="1"/>
      <name val="ＭＳ Ｐゴシック"/>
      <family val="3"/>
      <charset val="128"/>
    </font>
    <font>
      <sz val="14"/>
      <color rgb="FFFF0000"/>
      <name val="ＭＳ Ｐゴシック"/>
      <family val="3"/>
      <charset val="128"/>
    </font>
    <font>
      <b/>
      <sz val="11"/>
      <color rgb="FFFF0000"/>
      <name val="ＭＳ Ｐゴシック"/>
      <family val="3"/>
      <charset val="128"/>
    </font>
    <font>
      <b/>
      <sz val="12"/>
      <name val="ＭＳ 明朝"/>
      <family val="1"/>
      <charset val="128"/>
    </font>
    <font>
      <b/>
      <u/>
      <sz val="12"/>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hair">
        <color indexed="64"/>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rgb="FFFF0000"/>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rgb="FFFF0000"/>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rgb="FFFF0000"/>
      </right>
      <top/>
      <bottom style="medium">
        <color indexed="64"/>
      </bottom>
      <diagonal/>
    </border>
    <border>
      <left style="thin">
        <color indexed="64"/>
      </left>
      <right style="thin">
        <color indexed="64"/>
      </right>
      <top style="medium">
        <color indexed="64"/>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rgb="FFFF0000"/>
      </right>
      <top style="hair">
        <color indexed="64"/>
      </top>
      <bottom style="hair">
        <color indexed="64"/>
      </bottom>
      <diagonal/>
    </border>
    <border>
      <left style="thin">
        <color indexed="64"/>
      </left>
      <right style="medium">
        <color rgb="FFFF0000"/>
      </right>
      <top/>
      <bottom/>
      <diagonal/>
    </border>
    <border>
      <left style="medium">
        <color rgb="FFFF0000"/>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rgb="FFFF0000"/>
      </right>
      <top style="hair">
        <color indexed="64"/>
      </top>
      <bottom style="thin">
        <color indexed="64"/>
      </bottom>
      <diagonal/>
    </border>
    <border>
      <left style="medium">
        <color rgb="FFFF0000"/>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rgb="FFFF0000"/>
      </right>
      <top style="hair">
        <color indexed="64"/>
      </top>
      <bottom/>
      <diagonal/>
    </border>
    <border>
      <left style="medium">
        <color rgb="FFFF0000"/>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rgb="FFFF0000"/>
      </right>
      <top style="hair">
        <color indexed="64"/>
      </top>
      <bottom style="medium">
        <color indexed="64"/>
      </bottom>
      <diagonal/>
    </border>
    <border>
      <left style="medium">
        <color rgb="FFFF0000"/>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rgb="FFFF0000"/>
      </right>
      <top style="thin">
        <color indexed="64"/>
      </top>
      <bottom style="hair">
        <color indexed="64"/>
      </bottom>
      <diagonal/>
    </border>
    <border>
      <left style="thin">
        <color indexed="64"/>
      </left>
      <right/>
      <top style="medium">
        <color indexed="64"/>
      </top>
      <bottom/>
      <diagonal/>
    </border>
    <border>
      <left style="medium">
        <color rgb="FFFF0000"/>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rgb="FFFF0000"/>
      </right>
      <top style="medium">
        <color indexed="64"/>
      </top>
      <bottom/>
      <diagonal/>
    </border>
    <border>
      <left style="thin">
        <color indexed="64"/>
      </left>
      <right style="medium">
        <color indexed="64"/>
      </right>
      <top style="thin">
        <color indexed="64"/>
      </top>
      <bottom/>
      <diagonal/>
    </border>
    <border>
      <left style="medium">
        <color rgb="FFFF0000"/>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rgb="FFFF0000"/>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5" fillId="0" borderId="0"/>
    <xf numFmtId="0" fontId="5" fillId="0" borderId="0"/>
    <xf numFmtId="0" fontId="7"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xf numFmtId="38" fontId="8" fillId="0" borderId="0" applyFont="0" applyFill="0" applyBorder="0" applyAlignment="0" applyProtection="0"/>
    <xf numFmtId="176" fontId="8" fillId="0" borderId="0" applyFont="0" applyFill="0" applyBorder="0" applyAlignment="0" applyProtection="0"/>
    <xf numFmtId="9" fontId="1" fillId="0" borderId="0" applyFont="0" applyFill="0" applyBorder="0" applyAlignment="0" applyProtection="0">
      <alignment vertical="center"/>
    </xf>
    <xf numFmtId="0" fontId="8" fillId="0" borderId="0">
      <alignment vertical="center"/>
    </xf>
    <xf numFmtId="0" fontId="21" fillId="0" borderId="0" applyNumberFormat="0" applyFill="0" applyBorder="0" applyAlignment="0" applyProtection="0">
      <alignment vertical="center"/>
    </xf>
  </cellStyleXfs>
  <cellXfs count="1080">
    <xf numFmtId="0" fontId="0" fillId="0" borderId="0" xfId="0">
      <alignment vertical="center"/>
    </xf>
    <xf numFmtId="0" fontId="9" fillId="0" borderId="0" xfId="11" applyFont="1" applyAlignment="1">
      <alignment vertical="center"/>
    </xf>
    <xf numFmtId="0" fontId="10" fillId="0" borderId="0" xfId="2" applyFont="1" applyFill="1" applyAlignment="1">
      <alignment vertical="center" shrinkToFit="1"/>
    </xf>
    <xf numFmtId="0" fontId="10" fillId="0" borderId="0" xfId="2" applyFont="1" applyFill="1" applyAlignment="1">
      <alignment horizontal="right" vertical="center" shrinkToFit="1"/>
    </xf>
    <xf numFmtId="0" fontId="10" fillId="0" borderId="0" xfId="3" applyFont="1" applyFill="1" applyAlignment="1">
      <alignment vertical="center" shrinkToFit="1"/>
    </xf>
    <xf numFmtId="0" fontId="10" fillId="0" borderId="15" xfId="2" applyFont="1" applyFill="1" applyBorder="1" applyAlignment="1">
      <alignment horizontal="left" vertical="center" shrinkToFit="1"/>
    </xf>
    <xf numFmtId="0" fontId="10" fillId="0" borderId="16" xfId="2" applyFont="1" applyFill="1" applyBorder="1" applyAlignment="1">
      <alignment horizontal="right" vertical="center" shrinkToFit="1"/>
    </xf>
    <xf numFmtId="0" fontId="10" fillId="0" borderId="22" xfId="2" applyFont="1" applyFill="1" applyBorder="1" applyAlignment="1">
      <alignment vertical="center" shrinkToFit="1"/>
    </xf>
    <xf numFmtId="177" fontId="10" fillId="0" borderId="0" xfId="5" applyNumberFormat="1" applyFont="1" applyFill="1" applyAlignment="1">
      <alignment vertical="center" shrinkToFit="1"/>
    </xf>
    <xf numFmtId="177" fontId="10" fillId="0" borderId="0" xfId="2" applyNumberFormat="1" applyFont="1" applyFill="1" applyAlignment="1">
      <alignment vertical="center" shrinkToFit="1"/>
    </xf>
    <xf numFmtId="0" fontId="10" fillId="0" borderId="0" xfId="5" applyFont="1" applyFill="1" applyAlignment="1">
      <alignment vertical="center" shrinkToFit="1"/>
    </xf>
    <xf numFmtId="0" fontId="10" fillId="0" borderId="0" xfId="2" applyFont="1" applyFill="1" applyBorder="1" applyAlignment="1">
      <alignment vertical="center" shrinkToFit="1"/>
    </xf>
    <xf numFmtId="177" fontId="10" fillId="0" borderId="0" xfId="5" applyNumberFormat="1" applyFont="1" applyFill="1" applyBorder="1" applyAlignment="1">
      <alignment vertical="center" shrinkToFit="1"/>
    </xf>
    <xf numFmtId="177" fontId="10" fillId="0" borderId="0" xfId="2" applyNumberFormat="1" applyFont="1" applyFill="1" applyBorder="1" applyAlignment="1">
      <alignment vertical="center" shrinkToFit="1"/>
    </xf>
    <xf numFmtId="0" fontId="10" fillId="0" borderId="0" xfId="2" applyFont="1" applyFill="1" applyAlignment="1">
      <alignment horizontal="center" vertical="center" shrinkToFit="1"/>
    </xf>
    <xf numFmtId="49" fontId="10" fillId="0" borderId="0" xfId="2" applyNumberFormat="1" applyFont="1" applyFill="1" applyAlignment="1">
      <alignment vertical="center" shrinkToFit="1"/>
    </xf>
    <xf numFmtId="49" fontId="10" fillId="0" borderId="10" xfId="2" applyNumberFormat="1" applyFont="1" applyFill="1" applyBorder="1" applyAlignment="1">
      <alignment horizontal="center" vertical="center" shrinkToFit="1"/>
    </xf>
    <xf numFmtId="49" fontId="10" fillId="0" borderId="12" xfId="2" applyNumberFormat="1" applyFont="1" applyFill="1" applyBorder="1" applyAlignment="1">
      <alignment horizontal="center" vertical="center" wrapText="1" shrinkToFit="1"/>
    </xf>
    <xf numFmtId="49" fontId="10" fillId="0" borderId="26" xfId="2" applyNumberFormat="1" applyFont="1" applyFill="1" applyBorder="1" applyAlignment="1">
      <alignment horizontal="right" vertical="center" shrinkToFit="1"/>
    </xf>
    <xf numFmtId="49" fontId="10" fillId="0" borderId="28" xfId="2" applyNumberFormat="1" applyFont="1" applyFill="1" applyBorder="1" applyAlignment="1">
      <alignment vertical="center" shrinkToFit="1"/>
    </xf>
    <xf numFmtId="49" fontId="10" fillId="0" borderId="29" xfId="2" applyNumberFormat="1" applyFont="1" applyFill="1" applyBorder="1" applyAlignment="1">
      <alignment vertical="center" shrinkToFit="1"/>
    </xf>
    <xf numFmtId="49" fontId="10" fillId="0" borderId="30" xfId="2" applyNumberFormat="1" applyFont="1" applyFill="1" applyBorder="1" applyAlignment="1">
      <alignment vertical="center" shrinkToFit="1"/>
    </xf>
    <xf numFmtId="49" fontId="10" fillId="0" borderId="31" xfId="2" applyNumberFormat="1" applyFont="1" applyFill="1" applyBorder="1" applyAlignment="1">
      <alignment vertical="center" shrinkToFit="1"/>
    </xf>
    <xf numFmtId="49" fontId="10" fillId="0" borderId="0" xfId="2" applyNumberFormat="1" applyFont="1" applyFill="1" applyBorder="1" applyAlignment="1">
      <alignment horizontal="center" vertical="center" shrinkToFit="1"/>
    </xf>
    <xf numFmtId="49" fontId="10" fillId="0" borderId="0" xfId="2" applyNumberFormat="1" applyFont="1" applyFill="1" applyAlignment="1">
      <alignment horizontal="center" vertical="center" shrinkToFit="1"/>
    </xf>
    <xf numFmtId="49" fontId="10" fillId="0" borderId="0" xfId="2" applyNumberFormat="1" applyFont="1" applyFill="1" applyAlignment="1">
      <alignment vertical="top" shrinkToFit="1"/>
    </xf>
    <xf numFmtId="49" fontId="10" fillId="0" borderId="21" xfId="2" applyNumberFormat="1" applyFont="1" applyFill="1" applyBorder="1" applyAlignment="1">
      <alignment horizontal="center" vertical="center" shrinkToFit="1"/>
    </xf>
    <xf numFmtId="49" fontId="10" fillId="0" borderId="7" xfId="2" applyNumberFormat="1" applyFont="1" applyFill="1" applyBorder="1" applyAlignment="1">
      <alignment horizontal="center" vertical="center" shrinkToFit="1"/>
    </xf>
    <xf numFmtId="177" fontId="10" fillId="0" borderId="0" xfId="4" applyNumberFormat="1" applyFont="1" applyFill="1" applyAlignment="1">
      <alignment horizontal="left" vertical="center" shrinkToFit="1"/>
    </xf>
    <xf numFmtId="0" fontId="12" fillId="0" borderId="0" xfId="2" applyFont="1" applyFill="1" applyAlignment="1">
      <alignment vertical="center" shrinkToFit="1"/>
    </xf>
    <xf numFmtId="0" fontId="14" fillId="0" borderId="0" xfId="2" applyFont="1" applyFill="1" applyAlignment="1">
      <alignment horizontal="left" vertical="center"/>
    </xf>
    <xf numFmtId="0" fontId="15" fillId="0" borderId="0" xfId="2" applyFont="1" applyFill="1" applyAlignment="1">
      <alignment horizontal="left" vertical="center"/>
    </xf>
    <xf numFmtId="0" fontId="14" fillId="0" borderId="0" xfId="2" applyFont="1" applyFill="1" applyAlignment="1">
      <alignment horizontal="left" vertical="center"/>
    </xf>
    <xf numFmtId="177" fontId="14" fillId="0" borderId="0" xfId="4" applyNumberFormat="1" applyFont="1" applyFill="1" applyAlignment="1">
      <alignment horizontal="left" vertical="center" shrinkToFit="1"/>
    </xf>
    <xf numFmtId="0" fontId="14" fillId="0" borderId="0" xfId="3" applyFont="1" applyFill="1" applyAlignment="1">
      <alignment horizontal="left" vertical="center"/>
    </xf>
    <xf numFmtId="0" fontId="14" fillId="0" borderId="0" xfId="2" applyFont="1" applyFill="1" applyAlignment="1">
      <alignment horizontal="left" vertical="center" shrinkToFit="1"/>
    </xf>
    <xf numFmtId="177" fontId="14" fillId="0" borderId="0" xfId="5" applyNumberFormat="1" applyFont="1" applyFill="1" applyAlignment="1">
      <alignment horizontal="left" vertical="center"/>
    </xf>
    <xf numFmtId="177" fontId="14" fillId="0" borderId="0" xfId="2" applyNumberFormat="1" applyFont="1" applyFill="1" applyAlignment="1">
      <alignment horizontal="left" vertical="center"/>
    </xf>
    <xf numFmtId="0" fontId="14" fillId="0" borderId="21" xfId="2" applyFont="1" applyFill="1" applyBorder="1" applyAlignment="1">
      <alignment horizontal="left" vertical="center"/>
    </xf>
    <xf numFmtId="0" fontId="14" fillId="0" borderId="0" xfId="2" applyFont="1" applyFill="1" applyBorder="1" applyAlignment="1">
      <alignment horizontal="left" vertical="center"/>
    </xf>
    <xf numFmtId="0" fontId="14" fillId="0" borderId="7" xfId="2" applyFont="1" applyFill="1" applyBorder="1" applyAlignment="1">
      <alignment horizontal="left" vertical="center"/>
    </xf>
    <xf numFmtId="0" fontId="14" fillId="0" borderId="0" xfId="5" applyFont="1" applyFill="1" applyAlignment="1">
      <alignment horizontal="left" vertical="center"/>
    </xf>
    <xf numFmtId="49" fontId="14" fillId="0" borderId="0" xfId="2" applyNumberFormat="1" applyFont="1" applyFill="1" applyAlignment="1">
      <alignment vertical="center"/>
    </xf>
    <xf numFmtId="0" fontId="14" fillId="0" borderId="0" xfId="2" applyFont="1" applyFill="1" applyAlignment="1">
      <alignment horizontal="distributed" vertical="center"/>
    </xf>
    <xf numFmtId="0" fontId="14" fillId="0" borderId="10" xfId="2" applyFont="1" applyFill="1" applyBorder="1" applyAlignment="1">
      <alignment horizontal="distributed" vertical="center"/>
    </xf>
    <xf numFmtId="0" fontId="14" fillId="0" borderId="10" xfId="2" applyFont="1" applyFill="1" applyBorder="1" applyAlignment="1">
      <alignment horizontal="center" vertical="center"/>
    </xf>
    <xf numFmtId="0" fontId="14" fillId="0" borderId="0" xfId="2" applyFont="1" applyFill="1" applyBorder="1" applyAlignment="1">
      <alignment vertical="center"/>
    </xf>
    <xf numFmtId="0" fontId="14" fillId="0" borderId="32" xfId="2" applyFont="1" applyFill="1" applyBorder="1" applyAlignment="1">
      <alignment horizontal="distributed" vertical="center"/>
    </xf>
    <xf numFmtId="0" fontId="14" fillId="0" borderId="31" xfId="2" applyFont="1" applyFill="1" applyBorder="1" applyAlignment="1">
      <alignment horizontal="distributed" vertical="center"/>
    </xf>
    <xf numFmtId="0" fontId="14" fillId="0" borderId="7" xfId="2" applyFont="1" applyFill="1" applyBorder="1" applyAlignment="1">
      <alignment horizontal="distributed" vertical="center"/>
    </xf>
    <xf numFmtId="0" fontId="14" fillId="0" borderId="0" xfId="2" applyFont="1" applyFill="1" applyBorder="1" applyAlignment="1">
      <alignment horizontal="center" vertical="center" textRotation="255"/>
    </xf>
    <xf numFmtId="0" fontId="14" fillId="0" borderId="0" xfId="2" applyFont="1" applyFill="1" applyBorder="1" applyAlignment="1">
      <alignment horizontal="right" vertical="center"/>
    </xf>
    <xf numFmtId="0" fontId="14" fillId="0" borderId="1" xfId="2" applyFont="1" applyFill="1" applyBorder="1" applyAlignment="1">
      <alignment horizontal="center" vertical="center"/>
    </xf>
    <xf numFmtId="49" fontId="14" fillId="0" borderId="0" xfId="2" applyNumberFormat="1" applyFont="1" applyFill="1" applyAlignment="1">
      <alignment horizontal="left" vertical="center"/>
    </xf>
    <xf numFmtId="0" fontId="14" fillId="0" borderId="0" xfId="2" applyFont="1" applyFill="1" applyAlignment="1">
      <alignment horizontal="distributed" vertical="center" shrinkToFit="1"/>
    </xf>
    <xf numFmtId="0" fontId="13" fillId="0" borderId="0" xfId="2" applyFont="1" applyFill="1" applyAlignment="1">
      <alignment vertical="center"/>
    </xf>
    <xf numFmtId="0" fontId="14" fillId="0" borderId="0" xfId="2" applyFont="1" applyFill="1" applyAlignment="1">
      <alignment horizontal="left" vertical="top" shrinkToFit="1"/>
    </xf>
    <xf numFmtId="177" fontId="6" fillId="0" borderId="0" xfId="4" applyNumberFormat="1" applyFont="1" applyFill="1" applyAlignment="1">
      <alignment horizontal="left" vertical="center" shrinkToFit="1"/>
    </xf>
    <xf numFmtId="0" fontId="6" fillId="0" borderId="0" xfId="2" applyFont="1" applyFill="1" applyAlignment="1">
      <alignment horizontal="left" vertical="center" shrinkToFit="1"/>
    </xf>
    <xf numFmtId="177" fontId="6" fillId="0" borderId="0" xfId="5" applyNumberFormat="1" applyFont="1" applyFill="1" applyAlignment="1">
      <alignment horizontal="left" vertical="center"/>
    </xf>
    <xf numFmtId="177" fontId="6" fillId="0" borderId="0" xfId="2" applyNumberFormat="1" applyFont="1" applyFill="1" applyAlignment="1">
      <alignment horizontal="left" vertical="center"/>
    </xf>
    <xf numFmtId="0" fontId="6" fillId="0" borderId="0" xfId="5" applyFont="1" applyFill="1" applyAlignment="1">
      <alignment horizontal="left" vertical="center"/>
    </xf>
    <xf numFmtId="0" fontId="17" fillId="0" borderId="0" xfId="2" applyFont="1" applyFill="1" applyAlignment="1">
      <alignment horizontal="center" vertical="center"/>
    </xf>
    <xf numFmtId="0" fontId="6" fillId="0" borderId="0" xfId="2" applyFont="1" applyFill="1" applyAlignment="1">
      <alignment horizontal="left" vertical="top"/>
    </xf>
    <xf numFmtId="0" fontId="6" fillId="0" borderId="0" xfId="2" applyFont="1" applyFill="1" applyAlignment="1">
      <alignment horizontal="left" shrinkToFit="1"/>
    </xf>
    <xf numFmtId="0" fontId="9" fillId="0" borderId="0" xfId="11" applyFont="1" applyAlignment="1">
      <alignment vertical="center" shrinkToFit="1"/>
    </xf>
    <xf numFmtId="0" fontId="9" fillId="0" borderId="7" xfId="11" applyFont="1" applyBorder="1" applyAlignment="1">
      <alignment horizontal="distributed" vertical="center"/>
    </xf>
    <xf numFmtId="0" fontId="9" fillId="0" borderId="3" xfId="11" applyFont="1" applyBorder="1" applyAlignment="1">
      <alignment horizontal="distributed" vertical="center"/>
    </xf>
    <xf numFmtId="0" fontId="9" fillId="0" borderId="0" xfId="11" applyFont="1" applyAlignment="1">
      <alignment horizontal="distributed" vertical="center"/>
    </xf>
    <xf numFmtId="0" fontId="9" fillId="0" borderId="46" xfId="11" applyFont="1" applyBorder="1" applyAlignment="1">
      <alignment horizontal="distributed" vertical="center"/>
    </xf>
    <xf numFmtId="0" fontId="9" fillId="0" borderId="59" xfId="11" applyFont="1" applyBorder="1" applyAlignment="1">
      <alignment horizontal="distributed" vertical="center"/>
    </xf>
    <xf numFmtId="0" fontId="9" fillId="0" borderId="47" xfId="11" applyFont="1" applyBorder="1" applyAlignment="1">
      <alignment horizontal="distributed" vertical="center" wrapText="1"/>
    </xf>
    <xf numFmtId="0" fontId="9" fillId="0" borderId="24" xfId="11" applyFont="1" applyBorder="1" applyAlignment="1">
      <alignment horizontal="distributed" vertical="center" wrapText="1"/>
    </xf>
    <xf numFmtId="0" fontId="9" fillId="0" borderId="27" xfId="11" applyFont="1" applyBorder="1" applyAlignment="1">
      <alignment horizontal="distributed" vertical="center" wrapText="1"/>
    </xf>
    <xf numFmtId="0" fontId="9" fillId="0" borderId="57" xfId="11" applyFont="1" applyBorder="1" applyAlignment="1">
      <alignment horizontal="distributed" vertical="center" wrapText="1"/>
    </xf>
    <xf numFmtId="0" fontId="9" fillId="0" borderId="58" xfId="11" applyFont="1" applyBorder="1" applyAlignment="1">
      <alignment horizontal="distributed" vertical="center" wrapText="1"/>
    </xf>
    <xf numFmtId="0" fontId="9" fillId="0" borderId="3" xfId="11" applyFont="1" applyBorder="1" applyAlignment="1">
      <alignment horizontal="right" vertical="center"/>
    </xf>
    <xf numFmtId="0" fontId="9" fillId="0" borderId="31" xfId="11" applyFont="1" applyBorder="1" applyAlignment="1">
      <alignment vertical="center" shrinkToFit="1"/>
    </xf>
    <xf numFmtId="0" fontId="9" fillId="0" borderId="9" xfId="11" applyFont="1" applyBorder="1" applyAlignment="1">
      <alignment vertical="center" shrinkToFit="1"/>
    </xf>
    <xf numFmtId="0" fontId="9" fillId="0" borderId="85" xfId="11" applyFont="1" applyBorder="1" applyAlignment="1">
      <alignment horizontal="distributed"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6" fillId="0" borderId="0" xfId="2" applyFont="1" applyFill="1" applyAlignment="1">
      <alignment horizontal="center" vertical="top"/>
    </xf>
    <xf numFmtId="177" fontId="14" fillId="0" borderId="0" xfId="4" applyNumberFormat="1" applyFont="1" applyFill="1" applyAlignment="1">
      <alignment horizontal="left" vertical="center"/>
    </xf>
    <xf numFmtId="0" fontId="9" fillId="0" borderId="0" xfId="11" applyFont="1" applyAlignment="1">
      <alignment horizontal="left" vertical="center"/>
    </xf>
    <xf numFmtId="0" fontId="9" fillId="0" borderId="47" xfId="11" applyFont="1" applyBorder="1" applyAlignment="1">
      <alignment horizontal="distributed" vertical="center"/>
    </xf>
    <xf numFmtId="0" fontId="9" fillId="0" borderId="63" xfId="11" applyFont="1" applyBorder="1" applyAlignment="1">
      <alignment horizontal="distributed" vertical="center"/>
    </xf>
    <xf numFmtId="0" fontId="9" fillId="0" borderId="86" xfId="11" applyFont="1" applyBorder="1" applyAlignment="1">
      <alignment horizontal="distributed" vertical="center" shrinkToFit="1"/>
    </xf>
    <xf numFmtId="0" fontId="18" fillId="2" borderId="28" xfId="11" applyFont="1" applyFill="1" applyBorder="1" applyAlignment="1">
      <alignment horizontal="distributed" vertical="center" shrinkToFit="1"/>
    </xf>
    <xf numFmtId="0" fontId="9" fillId="0" borderId="87" xfId="11" applyFont="1" applyFill="1" applyBorder="1" applyAlignment="1">
      <alignment vertical="center" shrinkToFit="1"/>
    </xf>
    <xf numFmtId="0" fontId="9" fillId="0" borderId="88" xfId="11" applyFont="1" applyFill="1" applyBorder="1" applyAlignment="1">
      <alignment vertical="center" shrinkToFit="1"/>
    </xf>
    <xf numFmtId="0" fontId="9" fillId="0" borderId="22" xfId="11" applyFont="1" applyFill="1" applyBorder="1" applyAlignment="1">
      <alignment vertical="center" shrinkToFit="1"/>
    </xf>
    <xf numFmtId="0" fontId="9" fillId="0" borderId="89" xfId="11" applyFont="1" applyFill="1" applyBorder="1" applyAlignment="1">
      <alignment vertical="center" shrinkToFit="1"/>
    </xf>
    <xf numFmtId="0" fontId="9" fillId="0" borderId="22" xfId="11" applyFont="1" applyBorder="1" applyAlignment="1">
      <alignment vertical="center" shrinkToFit="1"/>
    </xf>
    <xf numFmtId="0" fontId="9" fillId="0" borderId="91" xfId="11" applyFont="1" applyBorder="1" applyAlignment="1">
      <alignment vertical="center" shrinkToFit="1"/>
    </xf>
    <xf numFmtId="0" fontId="9" fillId="0" borderId="93" xfId="11" applyFont="1" applyBorder="1" applyAlignment="1">
      <alignment vertical="center" shrinkToFit="1"/>
    </xf>
    <xf numFmtId="0" fontId="9" fillId="0" borderId="10" xfId="11" applyFont="1" applyBorder="1" applyAlignment="1">
      <alignment vertical="center" shrinkToFit="1"/>
    </xf>
    <xf numFmtId="0" fontId="9" fillId="0" borderId="97" xfId="11" applyFont="1" applyBorder="1" applyAlignment="1">
      <alignment vertical="center" shrinkToFit="1"/>
    </xf>
    <xf numFmtId="0" fontId="9" fillId="0" borderId="64" xfId="11" applyFont="1" applyFill="1" applyBorder="1" applyAlignment="1">
      <alignment vertical="center" shrinkToFit="1"/>
    </xf>
    <xf numFmtId="0" fontId="9" fillId="0" borderId="69" xfId="11" applyFont="1" applyFill="1" applyBorder="1" applyAlignment="1">
      <alignment vertical="center" shrinkToFit="1"/>
    </xf>
    <xf numFmtId="0" fontId="9" fillId="0" borderId="31" xfId="11" applyFont="1" applyFill="1" applyBorder="1" applyAlignment="1">
      <alignment vertical="center" shrinkToFit="1"/>
    </xf>
    <xf numFmtId="0" fontId="9" fillId="0" borderId="65" xfId="11" applyFont="1" applyFill="1" applyBorder="1" applyAlignment="1">
      <alignment vertical="center" shrinkToFit="1"/>
    </xf>
    <xf numFmtId="0" fontId="9" fillId="0" borderId="68" xfId="11" applyFont="1" applyFill="1" applyBorder="1" applyAlignment="1">
      <alignment vertical="center" shrinkToFit="1"/>
    </xf>
    <xf numFmtId="0" fontId="9" fillId="0" borderId="0" xfId="11" applyFont="1" applyFill="1" applyBorder="1" applyAlignment="1">
      <alignment vertical="center" shrinkToFit="1"/>
    </xf>
    <xf numFmtId="0" fontId="9" fillId="0" borderId="71" xfId="11" applyFont="1" applyFill="1" applyBorder="1" applyAlignment="1">
      <alignment vertical="center" shrinkToFit="1"/>
    </xf>
    <xf numFmtId="0" fontId="9" fillId="0" borderId="72" xfId="11" applyFont="1" applyFill="1" applyBorder="1" applyAlignment="1">
      <alignment vertical="center" shrinkToFit="1"/>
    </xf>
    <xf numFmtId="0" fontId="9" fillId="0" borderId="66" xfId="11" applyFont="1" applyFill="1" applyBorder="1" applyAlignment="1">
      <alignment vertical="center" shrinkToFit="1"/>
    </xf>
    <xf numFmtId="0" fontId="9" fillId="0" borderId="70" xfId="11" applyFont="1" applyFill="1" applyBorder="1" applyAlignment="1">
      <alignment vertical="center" shrinkToFit="1"/>
    </xf>
    <xf numFmtId="0" fontId="9" fillId="0" borderId="67" xfId="11" applyFont="1" applyFill="1" applyBorder="1" applyAlignment="1">
      <alignment vertical="center" shrinkToFit="1"/>
    </xf>
    <xf numFmtId="0" fontId="9" fillId="0" borderId="18" xfId="11" applyFont="1" applyBorder="1" applyAlignment="1">
      <alignment vertical="center" shrinkToFit="1"/>
    </xf>
    <xf numFmtId="0" fontId="20" fillId="0" borderId="0" xfId="11" applyFont="1" applyAlignment="1">
      <alignment vertical="center"/>
    </xf>
    <xf numFmtId="0" fontId="14" fillId="0" borderId="0" xfId="2" applyFont="1" applyFill="1" applyAlignment="1">
      <alignment horizontal="left" vertical="center"/>
    </xf>
    <xf numFmtId="0" fontId="14" fillId="0" borderId="0" xfId="2" applyFont="1" applyFill="1" applyAlignment="1">
      <alignment vertical="center"/>
    </xf>
    <xf numFmtId="177" fontId="14" fillId="0" borderId="31" xfId="5" applyNumberFormat="1" applyFont="1" applyFill="1" applyBorder="1" applyAlignment="1">
      <alignment horizontal="left" vertical="center"/>
    </xf>
    <xf numFmtId="177" fontId="14" fillId="0" borderId="37" xfId="5" applyNumberFormat="1" applyFont="1" applyFill="1" applyBorder="1" applyAlignment="1">
      <alignment horizontal="left" vertical="center"/>
    </xf>
    <xf numFmtId="177" fontId="14" fillId="0" borderId="0" xfId="5" applyNumberFormat="1" applyFont="1" applyFill="1" applyAlignment="1">
      <alignment horizontal="left" vertical="center"/>
    </xf>
    <xf numFmtId="0" fontId="14" fillId="0" borderId="0" xfId="2" applyFont="1" applyFill="1" applyBorder="1" applyAlignment="1">
      <alignment horizontal="distributed" vertical="center"/>
    </xf>
    <xf numFmtId="0" fontId="14" fillId="0" borderId="10" xfId="2" applyFont="1" applyFill="1" applyBorder="1" applyAlignment="1">
      <alignment horizontal="distributed" vertical="center"/>
    </xf>
    <xf numFmtId="0" fontId="14" fillId="0" borderId="32" xfId="2" applyFont="1" applyFill="1" applyBorder="1" applyAlignment="1">
      <alignment horizontal="left" vertical="center"/>
    </xf>
    <xf numFmtId="0" fontId="14" fillId="0" borderId="31" xfId="2" applyFont="1" applyFill="1" applyBorder="1" applyAlignment="1">
      <alignment horizontal="left" vertical="center"/>
    </xf>
    <xf numFmtId="0" fontId="10" fillId="0" borderId="13" xfId="2" applyFont="1" applyFill="1" applyBorder="1" applyAlignment="1">
      <alignment vertical="center" shrinkToFit="1"/>
    </xf>
    <xf numFmtId="0" fontId="10" fillId="0" borderId="15" xfId="2" applyFont="1" applyFill="1" applyBorder="1" applyAlignment="1">
      <alignment vertical="center" shrinkToFit="1"/>
    </xf>
    <xf numFmtId="0" fontId="10" fillId="0" borderId="0" xfId="2" applyNumberFormat="1" applyFont="1" applyFill="1" applyAlignment="1">
      <alignment vertical="center" shrinkToFit="1"/>
    </xf>
    <xf numFmtId="0" fontId="10" fillId="0" borderId="10" xfId="2" applyNumberFormat="1" applyFont="1" applyFill="1" applyBorder="1" applyAlignment="1">
      <alignment horizontal="center" vertical="center" shrinkToFit="1"/>
    </xf>
    <xf numFmtId="0" fontId="10" fillId="0" borderId="12" xfId="2" applyNumberFormat="1" applyFont="1" applyFill="1" applyBorder="1" applyAlignment="1">
      <alignment horizontal="center" vertical="center" wrapText="1" shrinkToFit="1"/>
    </xf>
    <xf numFmtId="0" fontId="10" fillId="0" borderId="28" xfId="2" applyNumberFormat="1" applyFont="1" applyFill="1" applyBorder="1" applyAlignment="1">
      <alignment vertical="center" shrinkToFit="1"/>
    </xf>
    <xf numFmtId="0" fontId="10" fillId="0" borderId="29" xfId="2" applyNumberFormat="1" applyFont="1" applyFill="1" applyBorder="1" applyAlignment="1">
      <alignment vertical="center" shrinkToFit="1"/>
    </xf>
    <xf numFmtId="0" fontId="10" fillId="0" borderId="30" xfId="2" applyNumberFormat="1" applyFont="1" applyFill="1" applyBorder="1" applyAlignment="1">
      <alignment vertical="center" shrinkToFit="1"/>
    </xf>
    <xf numFmtId="0" fontId="10" fillId="0" borderId="13" xfId="2" applyNumberFormat="1" applyFont="1" applyFill="1" applyBorder="1" applyAlignment="1">
      <alignment vertical="center" shrinkToFit="1"/>
    </xf>
    <xf numFmtId="0" fontId="10" fillId="0" borderId="14" xfId="2" applyNumberFormat="1" applyFont="1" applyFill="1" applyBorder="1" applyAlignment="1">
      <alignment vertical="center" shrinkToFit="1"/>
    </xf>
    <xf numFmtId="0" fontId="10" fillId="0" borderId="15" xfId="2" applyNumberFormat="1" applyFont="1" applyFill="1" applyBorder="1" applyAlignment="1">
      <alignment vertical="center" shrinkToFit="1"/>
    </xf>
    <xf numFmtId="0" fontId="10" fillId="0" borderId="14" xfId="2" applyNumberFormat="1" applyFont="1" applyFill="1" applyBorder="1" applyAlignment="1">
      <alignment horizontal="right" vertical="center" shrinkToFit="1"/>
    </xf>
    <xf numFmtId="0" fontId="10" fillId="0" borderId="15" xfId="2" applyNumberFormat="1" applyFont="1" applyFill="1" applyBorder="1" applyAlignment="1">
      <alignment horizontal="left" vertical="center" shrinkToFit="1"/>
    </xf>
    <xf numFmtId="0" fontId="10" fillId="0" borderId="40" xfId="2" applyNumberFormat="1" applyFont="1" applyFill="1" applyBorder="1" applyAlignment="1">
      <alignment horizontal="right" vertical="center" shrinkToFit="1"/>
    </xf>
    <xf numFmtId="0" fontId="10" fillId="0" borderId="32" xfId="2" applyNumberFormat="1" applyFont="1" applyFill="1" applyBorder="1" applyAlignment="1">
      <alignment horizontal="right" vertical="center" shrinkToFit="1"/>
    </xf>
    <xf numFmtId="0" fontId="10" fillId="0" borderId="0" xfId="2" applyNumberFormat="1" applyFont="1" applyFill="1" applyBorder="1" applyAlignment="1">
      <alignment horizontal="right" vertical="center" shrinkToFit="1"/>
    </xf>
    <xf numFmtId="0" fontId="10" fillId="0" borderId="16" xfId="2" applyNumberFormat="1" applyFont="1" applyFill="1" applyBorder="1" applyAlignment="1">
      <alignment horizontal="right" vertical="center" shrinkToFit="1"/>
    </xf>
    <xf numFmtId="0" fontId="10" fillId="0" borderId="7" xfId="2" applyNumberFormat="1" applyFont="1" applyFill="1" applyBorder="1" applyAlignment="1">
      <alignment horizontal="right" vertical="center" shrinkToFit="1"/>
    </xf>
    <xf numFmtId="0" fontId="10" fillId="0" borderId="31" xfId="2" applyNumberFormat="1" applyFont="1" applyFill="1" applyBorder="1" applyAlignment="1">
      <alignment vertical="center" shrinkToFit="1"/>
    </xf>
    <xf numFmtId="0" fontId="10" fillId="0" borderId="22" xfId="2" applyNumberFormat="1" applyFont="1" applyFill="1" applyBorder="1" applyAlignment="1">
      <alignment vertical="center" shrinkToFit="1"/>
    </xf>
    <xf numFmtId="0" fontId="10" fillId="0" borderId="0" xfId="2" applyNumberFormat="1" applyFont="1" applyFill="1" applyBorder="1" applyAlignment="1">
      <alignment vertical="center" shrinkToFit="1"/>
    </xf>
    <xf numFmtId="0" fontId="10" fillId="0" borderId="0" xfId="2" applyNumberFormat="1" applyFont="1" applyFill="1" applyBorder="1" applyAlignment="1">
      <alignment horizontal="center" vertical="center" shrinkToFit="1"/>
    </xf>
    <xf numFmtId="0" fontId="10" fillId="0" borderId="0" xfId="5" applyNumberFormat="1" applyFont="1" applyFill="1" applyBorder="1" applyAlignment="1">
      <alignment vertical="center" shrinkToFit="1"/>
    </xf>
    <xf numFmtId="0" fontId="10" fillId="0" borderId="0" xfId="2" applyNumberFormat="1" applyFont="1" applyFill="1" applyAlignment="1">
      <alignment horizontal="center" vertical="center" shrinkToFit="1"/>
    </xf>
    <xf numFmtId="0" fontId="10" fillId="0" borderId="0" xfId="5" applyNumberFormat="1" applyFont="1" applyFill="1" applyAlignment="1">
      <alignment vertical="center" shrinkToFit="1"/>
    </xf>
    <xf numFmtId="177" fontId="22" fillId="0" borderId="0" xfId="5" applyNumberFormat="1" applyFont="1" applyFill="1" applyAlignment="1">
      <alignment horizontal="left" vertical="center"/>
    </xf>
    <xf numFmtId="0" fontId="22" fillId="0" borderId="0" xfId="5" applyFont="1" applyFill="1" applyAlignment="1">
      <alignment horizontal="left" vertical="center"/>
    </xf>
    <xf numFmtId="49" fontId="14" fillId="0" borderId="10" xfId="2" applyNumberFormat="1" applyFont="1" applyFill="1" applyBorder="1" applyAlignment="1">
      <alignment horizontal="left" vertical="center"/>
    </xf>
    <xf numFmtId="0" fontId="13" fillId="0" borderId="0" xfId="2" applyFont="1" applyFill="1" applyAlignment="1">
      <alignment horizontal="center" vertical="center"/>
    </xf>
    <xf numFmtId="0" fontId="14" fillId="0" borderId="0" xfId="2" applyFont="1" applyFill="1" applyAlignment="1">
      <alignment horizontal="distributed" vertical="center"/>
    </xf>
    <xf numFmtId="0" fontId="14" fillId="0" borderId="0" xfId="2" applyFont="1" applyFill="1" applyAlignment="1">
      <alignment vertical="center"/>
    </xf>
    <xf numFmtId="0" fontId="14" fillId="0" borderId="0" xfId="2" applyFont="1" applyFill="1" applyAlignment="1">
      <alignment horizontal="center" vertical="center"/>
    </xf>
    <xf numFmtId="0" fontId="14" fillId="0" borderId="0" xfId="2" applyFont="1" applyFill="1" applyAlignment="1">
      <alignment horizontal="right" vertical="center"/>
    </xf>
    <xf numFmtId="0" fontId="14" fillId="0" borderId="0" xfId="2" applyFont="1" applyFill="1" applyAlignment="1">
      <alignment horizontal="left" vertical="center"/>
    </xf>
    <xf numFmtId="0" fontId="14" fillId="0" borderId="10" xfId="2" applyFont="1" applyFill="1" applyBorder="1" applyAlignment="1">
      <alignment horizontal="left" vertical="center"/>
    </xf>
    <xf numFmtId="0" fontId="25" fillId="0" borderId="0" xfId="2" applyFont="1" applyFill="1" applyAlignment="1">
      <alignment horizontal="left" vertical="center"/>
    </xf>
    <xf numFmtId="41" fontId="14" fillId="0" borderId="0" xfId="2" applyNumberFormat="1" applyFont="1" applyFill="1" applyAlignment="1">
      <alignment horizontal="center" vertical="center"/>
    </xf>
    <xf numFmtId="0" fontId="10" fillId="0" borderId="10" xfId="2" applyFont="1" applyFill="1" applyBorder="1" applyAlignment="1">
      <alignment horizontal="distributed" vertical="center" shrinkToFit="1"/>
    </xf>
    <xf numFmtId="0" fontId="10" fillId="0" borderId="10" xfId="2" applyFont="1" applyFill="1" applyBorder="1" applyAlignment="1">
      <alignment horizontal="left" vertical="center" shrinkToFit="1"/>
    </xf>
    <xf numFmtId="0" fontId="10" fillId="0" borderId="8" xfId="2" applyFont="1" applyFill="1" applyBorder="1" applyAlignment="1">
      <alignment horizontal="left" vertical="center" shrinkToFit="1"/>
    </xf>
    <xf numFmtId="0" fontId="10" fillId="0" borderId="9" xfId="2" applyFont="1" applyFill="1" applyBorder="1" applyAlignment="1">
      <alignment horizontal="left" vertical="center" shrinkToFit="1"/>
    </xf>
    <xf numFmtId="0" fontId="10" fillId="0" borderId="4" xfId="2" applyFont="1" applyFill="1" applyBorder="1" applyAlignment="1">
      <alignment horizontal="left" vertical="center" shrinkToFit="1"/>
    </xf>
    <xf numFmtId="0" fontId="10" fillId="0" borderId="31" xfId="2" applyFont="1" applyFill="1" applyBorder="1" applyAlignment="1">
      <alignment horizontal="left" vertical="center" shrinkToFit="1"/>
    </xf>
    <xf numFmtId="0" fontId="10" fillId="0" borderId="0" xfId="2" applyFont="1" applyFill="1" applyAlignment="1">
      <alignment horizontal="left" vertical="center" shrinkToFit="1"/>
    </xf>
    <xf numFmtId="0" fontId="10" fillId="0" borderId="14" xfId="2" applyFont="1" applyFill="1" applyBorder="1" applyAlignment="1">
      <alignment horizontal="left" vertical="center" shrinkToFit="1"/>
    </xf>
    <xf numFmtId="0" fontId="10" fillId="0" borderId="0" xfId="2" applyFont="1" applyFill="1" applyAlignment="1">
      <alignment horizontal="distributed" vertical="center" shrinkToFit="1"/>
    </xf>
    <xf numFmtId="0" fontId="10" fillId="0" borderId="18" xfId="2" applyFont="1" applyFill="1" applyBorder="1" applyAlignment="1">
      <alignment horizontal="center" vertical="center" shrinkToFit="1"/>
    </xf>
    <xf numFmtId="0" fontId="10" fillId="0" borderId="18" xfId="2" applyFont="1" applyFill="1" applyBorder="1" applyAlignment="1">
      <alignment horizontal="center" shrinkToFit="1"/>
    </xf>
    <xf numFmtId="0" fontId="13" fillId="0" borderId="0" xfId="2" applyFont="1" applyFill="1" applyAlignment="1">
      <alignment horizontal="center" vertical="center" shrinkToFit="1"/>
    </xf>
    <xf numFmtId="0" fontId="10" fillId="0" borderId="0" xfId="2" applyNumberFormat="1" applyFont="1" applyFill="1" applyAlignment="1">
      <alignment horizontal="left" vertical="center" shrinkToFit="1"/>
    </xf>
    <xf numFmtId="0" fontId="10" fillId="0" borderId="18" xfId="2" applyNumberFormat="1" applyFont="1" applyFill="1" applyBorder="1" applyAlignment="1">
      <alignment horizontal="center" vertical="center" shrinkToFit="1"/>
    </xf>
    <xf numFmtId="0" fontId="10" fillId="0" borderId="18" xfId="2" applyNumberFormat="1" applyFont="1" applyFill="1" applyBorder="1" applyAlignment="1">
      <alignment horizontal="center" shrinkToFit="1"/>
    </xf>
    <xf numFmtId="0" fontId="10" fillId="0" borderId="31" xfId="2" applyNumberFormat="1" applyFont="1" applyFill="1" applyBorder="1" applyAlignment="1">
      <alignment horizontal="left" vertical="center" shrinkToFit="1"/>
    </xf>
    <xf numFmtId="0" fontId="10" fillId="0" borderId="10" xfId="2" applyNumberFormat="1" applyFont="1" applyFill="1" applyBorder="1" applyAlignment="1">
      <alignment horizontal="left" vertical="center" shrinkToFit="1"/>
    </xf>
    <xf numFmtId="0" fontId="10" fillId="0" borderId="4" xfId="2" applyNumberFormat="1" applyFont="1" applyFill="1" applyBorder="1" applyAlignment="1">
      <alignment horizontal="left" vertical="center" shrinkToFit="1"/>
    </xf>
    <xf numFmtId="0" fontId="10" fillId="0" borderId="9" xfId="2" applyNumberFormat="1" applyFont="1" applyFill="1" applyBorder="1" applyAlignment="1">
      <alignment horizontal="left" vertical="center" shrinkToFit="1"/>
    </xf>
    <xf numFmtId="0" fontId="10" fillId="0" borderId="32" xfId="2" applyNumberFormat="1" applyFont="1" applyFill="1" applyBorder="1" applyAlignment="1">
      <alignment horizontal="left" vertical="center" shrinkToFit="1"/>
    </xf>
    <xf numFmtId="0" fontId="10" fillId="0" borderId="10" xfId="2" applyNumberFormat="1" applyFont="1" applyFill="1" applyBorder="1" applyAlignment="1">
      <alignment horizontal="right" vertical="center" shrinkToFit="1"/>
    </xf>
    <xf numFmtId="0" fontId="10" fillId="0" borderId="37" xfId="2" applyNumberFormat="1" applyFont="1" applyFill="1" applyBorder="1" applyAlignment="1">
      <alignment horizontal="left" vertical="center" shrinkToFit="1"/>
    </xf>
    <xf numFmtId="0" fontId="10" fillId="0" borderId="8" xfId="2" applyNumberFormat="1" applyFont="1" applyFill="1" applyBorder="1" applyAlignment="1">
      <alignment horizontal="left" vertical="center" shrinkToFit="1"/>
    </xf>
    <xf numFmtId="0" fontId="10" fillId="0" borderId="14" xfId="2" applyNumberFormat="1" applyFont="1" applyFill="1" applyBorder="1" applyAlignment="1">
      <alignment horizontal="left" vertical="center" shrinkToFit="1"/>
    </xf>
    <xf numFmtId="0" fontId="13" fillId="0" borderId="0" xfId="2" applyFont="1" applyFill="1" applyAlignment="1">
      <alignment horizontal="center" vertical="center"/>
    </xf>
    <xf numFmtId="0" fontId="14" fillId="0" borderId="0" xfId="2" applyFont="1" applyFill="1" applyAlignment="1">
      <alignment horizontal="left" vertical="center"/>
    </xf>
    <xf numFmtId="0" fontId="14" fillId="0" borderId="0" xfId="2" applyFont="1" applyFill="1" applyBorder="1" applyAlignment="1">
      <alignment horizontal="distributed" vertical="center"/>
    </xf>
    <xf numFmtId="0" fontId="14" fillId="0" borderId="10" xfId="2" applyFont="1" applyFill="1" applyBorder="1" applyAlignment="1">
      <alignment horizontal="distributed" vertical="center"/>
    </xf>
    <xf numFmtId="0" fontId="14" fillId="0" borderId="32" xfId="2" applyFont="1" applyFill="1" applyBorder="1" applyAlignment="1">
      <alignment horizontal="left" vertical="center"/>
    </xf>
    <xf numFmtId="0" fontId="14" fillId="0" borderId="31" xfId="2" applyFont="1" applyFill="1" applyBorder="1" applyAlignment="1">
      <alignment horizontal="left" vertical="center"/>
    </xf>
    <xf numFmtId="0" fontId="14" fillId="0" borderId="0" xfId="2" applyFont="1" applyFill="1" applyAlignment="1">
      <alignment horizontal="left" vertical="center" shrinkToFit="1"/>
    </xf>
    <xf numFmtId="0" fontId="14" fillId="0" borderId="7" xfId="2" applyFont="1" applyFill="1" applyBorder="1" applyAlignment="1">
      <alignment horizontal="left" vertical="center"/>
    </xf>
    <xf numFmtId="0" fontId="22" fillId="0" borderId="0" xfId="2" applyFont="1" applyFill="1" applyAlignment="1">
      <alignment horizontal="right" vertical="center"/>
    </xf>
    <xf numFmtId="0" fontId="22" fillId="0" borderId="0" xfId="2" applyFont="1" applyFill="1" applyAlignment="1">
      <alignment horizontal="left" vertical="center"/>
    </xf>
    <xf numFmtId="0" fontId="22" fillId="0" borderId="0" xfId="2" applyFont="1" applyFill="1" applyAlignment="1">
      <alignment horizontal="distributed" vertical="center" shrinkToFit="1"/>
    </xf>
    <xf numFmtId="41" fontId="14" fillId="0" borderId="10" xfId="2" applyNumberFormat="1" applyFont="1" applyFill="1" applyBorder="1" applyAlignment="1">
      <alignment horizontal="center" vertical="center"/>
    </xf>
    <xf numFmtId="0" fontId="14" fillId="0" borderId="0" xfId="2" applyFont="1" applyFill="1" applyAlignment="1">
      <alignment horizontal="left" vertical="center" shrinkToFit="1"/>
    </xf>
    <xf numFmtId="0" fontId="22" fillId="0" borderId="0" xfId="2" applyFont="1" applyFill="1" applyAlignment="1">
      <alignment horizontal="center" vertical="center"/>
    </xf>
    <xf numFmtId="0" fontId="22" fillId="0" borderId="0" xfId="3" applyFont="1" applyFill="1" applyAlignment="1">
      <alignment horizontal="left" vertical="center"/>
    </xf>
    <xf numFmtId="177" fontId="22" fillId="0" borderId="0" xfId="2" applyNumberFormat="1" applyFont="1" applyFill="1" applyAlignment="1">
      <alignment horizontal="left" vertical="center"/>
    </xf>
    <xf numFmtId="0" fontId="22" fillId="0" borderId="32" xfId="2" applyFont="1" applyFill="1" applyBorder="1" applyAlignment="1">
      <alignment horizontal="left" vertical="center"/>
    </xf>
    <xf numFmtId="0" fontId="22" fillId="0" borderId="31" xfId="2" applyFont="1" applyFill="1" applyBorder="1" applyAlignment="1">
      <alignment horizontal="left" vertical="center"/>
    </xf>
    <xf numFmtId="177" fontId="22" fillId="0" borderId="31" xfId="5" applyNumberFormat="1" applyFont="1" applyFill="1" applyBorder="1" applyAlignment="1">
      <alignment horizontal="left" vertical="center"/>
    </xf>
    <xf numFmtId="177" fontId="22" fillId="0" borderId="37" xfId="5" applyNumberFormat="1" applyFont="1" applyFill="1" applyBorder="1" applyAlignment="1">
      <alignment horizontal="left" vertical="center"/>
    </xf>
    <xf numFmtId="0" fontId="22" fillId="0" borderId="21" xfId="2" applyFont="1" applyFill="1" applyBorder="1" applyAlignment="1">
      <alignment horizontal="left" vertical="center"/>
    </xf>
    <xf numFmtId="0" fontId="22" fillId="0" borderId="0" xfId="2" applyFont="1" applyFill="1" applyBorder="1" applyAlignment="1">
      <alignment horizontal="left" vertical="center"/>
    </xf>
    <xf numFmtId="0" fontId="22" fillId="0" borderId="7" xfId="2" applyFont="1" applyFill="1" applyBorder="1" applyAlignment="1">
      <alignment horizontal="left" vertical="center"/>
    </xf>
    <xf numFmtId="0" fontId="22" fillId="0" borderId="10" xfId="2" applyFont="1" applyFill="1" applyBorder="1" applyAlignment="1">
      <alignment horizontal="left" vertical="center"/>
    </xf>
    <xf numFmtId="0" fontId="22" fillId="0" borderId="0" xfId="3" applyFont="1" applyFill="1" applyAlignment="1">
      <alignment horizontal="center" vertical="center"/>
    </xf>
    <xf numFmtId="0" fontId="22" fillId="0" borderId="0" xfId="2" applyFont="1" applyFill="1" applyBorder="1" applyAlignment="1">
      <alignment horizontal="distributed" vertical="center"/>
    </xf>
    <xf numFmtId="177" fontId="22" fillId="0" borderId="0" xfId="5" applyNumberFormat="1" applyFont="1" applyFill="1" applyBorder="1" applyAlignment="1">
      <alignment vertical="center"/>
    </xf>
    <xf numFmtId="177" fontId="22" fillId="0" borderId="10" xfId="5" applyNumberFormat="1" applyFont="1" applyFill="1" applyBorder="1" applyAlignment="1">
      <alignment vertical="center"/>
    </xf>
    <xf numFmtId="177" fontId="22" fillId="0" borderId="0" xfId="5" applyNumberFormat="1" applyFont="1" applyFill="1" applyBorder="1" applyAlignment="1">
      <alignment horizontal="distributed" vertical="center"/>
    </xf>
    <xf numFmtId="177" fontId="22" fillId="0" borderId="10" xfId="5" applyNumberFormat="1" applyFont="1" applyFill="1" applyBorder="1" applyAlignment="1">
      <alignment horizontal="distributed" vertical="center"/>
    </xf>
    <xf numFmtId="0" fontId="22" fillId="0" borderId="0" xfId="3" applyFont="1" applyFill="1" applyAlignment="1">
      <alignment vertical="top" wrapText="1"/>
    </xf>
    <xf numFmtId="0" fontId="27" fillId="0" borderId="0" xfId="2" applyFont="1" applyFill="1" applyAlignment="1">
      <alignment horizontal="center" vertical="center"/>
    </xf>
    <xf numFmtId="0" fontId="27" fillId="0" borderId="0" xfId="3" applyFont="1" applyFill="1" applyAlignment="1">
      <alignment horizontal="right" vertical="top" wrapText="1"/>
    </xf>
    <xf numFmtId="0" fontId="22" fillId="0" borderId="0" xfId="3" applyFont="1" applyFill="1" applyAlignment="1">
      <alignment horizontal="right" vertical="center"/>
    </xf>
    <xf numFmtId="49" fontId="22" fillId="0" borderId="0" xfId="3" applyNumberFormat="1" applyFont="1" applyFill="1" applyAlignment="1">
      <alignment horizontal="left" vertical="center"/>
    </xf>
    <xf numFmtId="49" fontId="22" fillId="0" borderId="0" xfId="2" applyNumberFormat="1" applyFont="1" applyFill="1" applyAlignment="1">
      <alignment horizontal="center" vertical="center"/>
    </xf>
    <xf numFmtId="0" fontId="22" fillId="0" borderId="0" xfId="2" applyFont="1" applyFill="1" applyAlignment="1">
      <alignment horizontal="left" vertical="top" wrapText="1"/>
    </xf>
    <xf numFmtId="0" fontId="22" fillId="0" borderId="0" xfId="3" applyFont="1" applyFill="1" applyAlignment="1">
      <alignment horizontal="left" vertical="top" wrapText="1"/>
    </xf>
    <xf numFmtId="0" fontId="22" fillId="0" borderId="10" xfId="2" applyFont="1" applyFill="1" applyBorder="1" applyAlignment="1">
      <alignment horizontal="distributed" vertical="center"/>
    </xf>
    <xf numFmtId="0" fontId="9" fillId="0" borderId="44" xfId="11" applyFont="1" applyFill="1" applyBorder="1" applyAlignment="1" applyProtection="1">
      <alignment vertical="center" shrinkToFit="1"/>
      <protection locked="0"/>
    </xf>
    <xf numFmtId="49" fontId="10" fillId="2" borderId="26" xfId="2" applyNumberFormat="1" applyFont="1" applyFill="1" applyBorder="1" applyAlignment="1" applyProtection="1">
      <alignment horizontal="right" vertical="center" shrinkToFit="1"/>
      <protection locked="0"/>
    </xf>
    <xf numFmtId="0" fontId="10" fillId="0" borderId="10" xfId="2" applyFont="1" applyFill="1" applyBorder="1" applyAlignment="1" applyProtection="1">
      <alignment horizontal="right" vertical="center" shrinkToFit="1"/>
      <protection locked="0"/>
    </xf>
    <xf numFmtId="0" fontId="10" fillId="0" borderId="9" xfId="2" applyFont="1" applyFill="1" applyBorder="1" applyAlignment="1" applyProtection="1">
      <alignment horizontal="right" vertical="center" shrinkToFit="1"/>
      <protection locked="0"/>
    </xf>
    <xf numFmtId="0" fontId="10" fillId="0" borderId="14" xfId="2" applyFont="1" applyFill="1" applyBorder="1" applyAlignment="1" applyProtection="1">
      <alignment horizontal="right" vertical="center" shrinkToFit="1"/>
      <protection locked="0"/>
    </xf>
    <xf numFmtId="0" fontId="10" fillId="0" borderId="7" xfId="2" applyFont="1" applyFill="1" applyBorder="1" applyAlignment="1" applyProtection="1">
      <alignment horizontal="right" vertical="center" shrinkToFit="1"/>
      <protection locked="0"/>
    </xf>
    <xf numFmtId="0" fontId="10" fillId="0" borderId="3" xfId="2" applyFont="1" applyFill="1" applyBorder="1" applyAlignment="1" applyProtection="1">
      <alignment horizontal="right" vertical="center" shrinkToFit="1"/>
      <protection locked="0"/>
    </xf>
    <xf numFmtId="0" fontId="10" fillId="0" borderId="13" xfId="2" applyFont="1" applyFill="1" applyBorder="1" applyAlignment="1" applyProtection="1">
      <alignment horizontal="right" vertical="center" shrinkToFit="1"/>
      <protection locked="0"/>
    </xf>
    <xf numFmtId="0" fontId="10" fillId="0" borderId="14" xfId="2" applyFont="1" applyFill="1" applyBorder="1" applyAlignment="1" applyProtection="1">
      <alignment vertical="center" shrinkToFit="1"/>
      <protection locked="0"/>
    </xf>
    <xf numFmtId="49" fontId="10" fillId="2" borderId="27" xfId="2" applyNumberFormat="1" applyFont="1" applyFill="1" applyBorder="1" applyAlignment="1" applyProtection="1">
      <alignment horizontal="right" vertical="center" shrinkToFit="1"/>
      <protection locked="0"/>
    </xf>
    <xf numFmtId="0" fontId="10" fillId="0" borderId="21" xfId="2" applyFont="1" applyFill="1" applyBorder="1" applyAlignment="1" applyProtection="1">
      <alignment horizontal="right" vertical="center" shrinkToFit="1"/>
      <protection locked="0"/>
    </xf>
    <xf numFmtId="0" fontId="10" fillId="0" borderId="32" xfId="2" applyFont="1" applyFill="1" applyBorder="1" applyAlignment="1" applyProtection="1">
      <alignment horizontal="right" vertical="center" shrinkToFit="1"/>
      <protection locked="0"/>
    </xf>
    <xf numFmtId="0" fontId="10" fillId="0" borderId="31" xfId="2" applyFont="1" applyFill="1" applyBorder="1" applyAlignment="1" applyProtection="1">
      <alignment horizontal="right" vertical="center" shrinkToFit="1"/>
      <protection locked="0"/>
    </xf>
    <xf numFmtId="0" fontId="10" fillId="0" borderId="10" xfId="2" applyFont="1" applyFill="1" applyBorder="1" applyAlignment="1" applyProtection="1">
      <alignment horizontal="left" vertical="center" shrinkToFit="1"/>
      <protection locked="0"/>
    </xf>
    <xf numFmtId="0" fontId="10" fillId="0" borderId="10" xfId="2" applyFont="1" applyFill="1" applyBorder="1" applyAlignment="1">
      <alignment horizontal="center" vertical="center" shrinkToFit="1"/>
    </xf>
    <xf numFmtId="0" fontId="6" fillId="0" borderId="0" xfId="2" applyFont="1" applyFill="1" applyAlignment="1">
      <alignment horizontal="center" vertical="center" shrinkToFit="1"/>
    </xf>
    <xf numFmtId="0" fontId="6" fillId="0" borderId="0" xfId="2" applyFont="1" applyFill="1" applyAlignment="1" applyProtection="1">
      <alignment horizontal="right" vertical="center" shrinkToFit="1"/>
      <protection locked="0"/>
    </xf>
    <xf numFmtId="0" fontId="6" fillId="0" borderId="0" xfId="2" applyFont="1" applyFill="1" applyAlignment="1">
      <alignment vertical="center" shrinkToFit="1"/>
    </xf>
    <xf numFmtId="0" fontId="6" fillId="0" borderId="0" xfId="2" applyFont="1" applyFill="1" applyAlignment="1" applyProtection="1">
      <alignment horizontal="left" vertical="center" shrinkToFit="1"/>
      <protection locked="0"/>
    </xf>
    <xf numFmtId="0" fontId="17" fillId="0" borderId="0" xfId="2" applyFont="1" applyFill="1" applyAlignment="1">
      <alignment horizontal="center" vertical="center" shrinkToFit="1"/>
    </xf>
    <xf numFmtId="0" fontId="17" fillId="0" borderId="0" xfId="2" applyFont="1" applyFill="1" applyAlignment="1">
      <alignment vertical="center" shrinkToFit="1"/>
    </xf>
    <xf numFmtId="0" fontId="28" fillId="0" borderId="0" xfId="2" applyFont="1" applyFill="1" applyAlignment="1">
      <alignment horizontal="distributed" vertical="center" shrinkToFit="1"/>
    </xf>
    <xf numFmtId="0" fontId="28" fillId="0" borderId="0" xfId="2" applyFont="1" applyFill="1" applyAlignment="1">
      <alignment horizontal="center" vertical="center" shrinkToFit="1"/>
    </xf>
    <xf numFmtId="0" fontId="28" fillId="0" borderId="0" xfId="2" applyFont="1" applyFill="1" applyBorder="1" applyAlignment="1">
      <alignment horizontal="distributed" vertical="center" shrinkToFit="1"/>
    </xf>
    <xf numFmtId="0" fontId="28" fillId="0" borderId="0" xfId="2" applyFont="1" applyFill="1" applyBorder="1" applyAlignment="1">
      <alignment horizontal="left" vertical="center" shrinkToFit="1"/>
    </xf>
    <xf numFmtId="0" fontId="28" fillId="0" borderId="0" xfId="2" applyFont="1" applyFill="1" applyAlignment="1">
      <alignment horizontal="center" vertical="top" shrinkToFit="1"/>
    </xf>
    <xf numFmtId="0" fontId="28" fillId="0" borderId="0" xfId="2" applyFont="1" applyFill="1" applyBorder="1" applyAlignment="1">
      <alignment horizontal="left" vertical="top" shrinkToFit="1"/>
    </xf>
    <xf numFmtId="0" fontId="28" fillId="0" borderId="0" xfId="2" applyNumberFormat="1" applyFont="1" applyFill="1" applyBorder="1" applyAlignment="1">
      <alignment horizontal="left" vertical="top" shrinkToFit="1"/>
    </xf>
    <xf numFmtId="0" fontId="6" fillId="0" borderId="0" xfId="2" applyFont="1" applyFill="1" applyAlignment="1">
      <alignment horizontal="left" vertical="top" shrinkToFit="1"/>
    </xf>
    <xf numFmtId="56" fontId="28" fillId="0" borderId="0" xfId="2" applyNumberFormat="1" applyFont="1" applyFill="1" applyAlignment="1">
      <alignment horizontal="center" vertical="center" shrinkToFit="1"/>
    </xf>
    <xf numFmtId="0" fontId="28" fillId="0" borderId="0" xfId="2" applyFont="1" applyFill="1" applyAlignment="1">
      <alignment horizontal="left" vertical="center" shrinkToFit="1"/>
    </xf>
    <xf numFmtId="0" fontId="28" fillId="0" borderId="0" xfId="2" applyFont="1" applyFill="1" applyAlignment="1">
      <alignment horizontal="right" vertical="center" shrinkToFit="1"/>
    </xf>
    <xf numFmtId="0" fontId="28" fillId="0" borderId="0" xfId="2" applyFont="1" applyFill="1" applyAlignment="1">
      <alignment horizontal="distributed" shrinkToFit="1"/>
    </xf>
    <xf numFmtId="0" fontId="28" fillId="0" borderId="0" xfId="2" applyFont="1" applyFill="1" applyAlignment="1">
      <alignment horizontal="left" shrinkToFit="1"/>
    </xf>
    <xf numFmtId="0" fontId="28" fillId="0" borderId="0" xfId="2" applyFont="1" applyFill="1" applyAlignment="1">
      <alignment horizontal="distributed" vertical="top" shrinkToFit="1"/>
    </xf>
    <xf numFmtId="0" fontId="28" fillId="0" borderId="0" xfId="2" applyFont="1" applyFill="1" applyAlignment="1">
      <alignment horizontal="left" vertical="top" shrinkToFit="1"/>
    </xf>
    <xf numFmtId="177" fontId="6" fillId="0" borderId="0" xfId="5" applyNumberFormat="1" applyFont="1" applyFill="1" applyAlignment="1">
      <alignment horizontal="left" vertical="center" shrinkToFit="1"/>
    </xf>
    <xf numFmtId="177" fontId="6" fillId="0" borderId="0" xfId="2" applyNumberFormat="1" applyFont="1" applyFill="1" applyAlignment="1">
      <alignment horizontal="left" vertical="center" shrinkToFit="1"/>
    </xf>
    <xf numFmtId="177" fontId="28" fillId="0" borderId="0" xfId="5" applyNumberFormat="1" applyFont="1" applyFill="1" applyAlignment="1">
      <alignment horizontal="left" vertical="center" shrinkToFit="1"/>
    </xf>
    <xf numFmtId="0" fontId="6" fillId="0" borderId="0" xfId="5" applyFont="1" applyFill="1" applyAlignment="1">
      <alignment horizontal="left" vertical="center" shrinkToFit="1"/>
    </xf>
    <xf numFmtId="177" fontId="10" fillId="0" borderId="0" xfId="5" applyNumberFormat="1" applyFont="1" applyFill="1" applyAlignment="1">
      <alignment horizontal="left" vertical="center" shrinkToFit="1"/>
    </xf>
    <xf numFmtId="0" fontId="10" fillId="0" borderId="0" xfId="5" applyFont="1" applyFill="1" applyAlignment="1">
      <alignment horizontal="left" vertical="center" shrinkToFit="1"/>
    </xf>
    <xf numFmtId="0" fontId="11" fillId="0" borderId="0" xfId="2" applyFont="1" applyFill="1" applyAlignment="1">
      <alignment horizontal="left" vertical="center" shrinkToFit="1"/>
    </xf>
    <xf numFmtId="0" fontId="11" fillId="0" borderId="0" xfId="2" applyNumberFormat="1" applyFont="1" applyFill="1" applyAlignment="1">
      <alignment horizontal="left" vertical="center" shrinkToFit="1"/>
    </xf>
    <xf numFmtId="0" fontId="10" fillId="0" borderId="0" xfId="2" applyNumberFormat="1" applyFont="1" applyFill="1" applyAlignment="1">
      <alignment horizontal="distributed" vertical="center" shrinkToFit="1"/>
    </xf>
    <xf numFmtId="0" fontId="10" fillId="0" borderId="0" xfId="4" applyNumberFormat="1" applyFont="1" applyFill="1" applyAlignment="1">
      <alignment horizontal="left" vertical="center" shrinkToFit="1"/>
    </xf>
    <xf numFmtId="0" fontId="10" fillId="0" borderId="0" xfId="3" applyNumberFormat="1" applyFont="1" applyFill="1" applyAlignment="1">
      <alignment horizontal="left" vertical="center" shrinkToFit="1"/>
    </xf>
    <xf numFmtId="0" fontId="10" fillId="0" borderId="1" xfId="2" applyNumberFormat="1" applyFont="1" applyFill="1" applyBorder="1" applyAlignment="1">
      <alignment horizontal="distributed" vertical="center" shrinkToFit="1"/>
    </xf>
    <xf numFmtId="0" fontId="10" fillId="0" borderId="0" xfId="14" applyNumberFormat="1" applyFont="1" applyFill="1" applyAlignment="1">
      <alignment horizontal="left" vertical="center" shrinkToFit="1"/>
    </xf>
    <xf numFmtId="0" fontId="10" fillId="0" borderId="1" xfId="14" applyNumberFormat="1" applyFont="1" applyFill="1" applyBorder="1" applyAlignment="1">
      <alignment horizontal="distributed" vertical="center" shrinkToFit="1"/>
    </xf>
    <xf numFmtId="0" fontId="10" fillId="0" borderId="0" xfId="5" applyNumberFormat="1" applyFont="1" applyFill="1" applyAlignment="1">
      <alignment horizontal="left" vertical="center" shrinkToFit="1"/>
    </xf>
    <xf numFmtId="0" fontId="10" fillId="0" borderId="21" xfId="2" applyNumberFormat="1" applyFont="1" applyFill="1" applyBorder="1" applyAlignment="1">
      <alignment horizontal="distributed" vertical="center" shrinkToFit="1"/>
    </xf>
    <xf numFmtId="0" fontId="10" fillId="0" borderId="7" xfId="2" applyNumberFormat="1" applyFont="1" applyFill="1" applyBorder="1" applyAlignment="1">
      <alignment horizontal="distributed" vertical="center" shrinkToFit="1"/>
    </xf>
    <xf numFmtId="0" fontId="10" fillId="0" borderId="10" xfId="2" applyNumberFormat="1" applyFont="1" applyFill="1" applyBorder="1" applyAlignment="1">
      <alignment vertical="center" shrinkToFit="1"/>
    </xf>
    <xf numFmtId="0" fontId="9" fillId="2" borderId="28" xfId="11" applyFont="1" applyFill="1" applyBorder="1" applyAlignment="1" applyProtection="1">
      <alignment vertical="center" shrinkToFit="1"/>
      <protection locked="0"/>
    </xf>
    <xf numFmtId="0" fontId="9" fillId="2" borderId="90" xfId="11" applyFont="1" applyFill="1" applyBorder="1" applyAlignment="1" applyProtection="1">
      <alignment vertical="center" shrinkToFit="1"/>
      <protection locked="0"/>
    </xf>
    <xf numFmtId="0" fontId="9" fillId="2" borderId="92" xfId="11" applyFont="1" applyFill="1" applyBorder="1" applyAlignment="1" applyProtection="1">
      <alignment vertical="center" shrinkToFit="1"/>
      <protection locked="0"/>
    </xf>
    <xf numFmtId="0" fontId="9" fillId="2" borderId="94" xfId="11" applyFont="1" applyFill="1" applyBorder="1" applyAlignment="1" applyProtection="1">
      <alignment vertical="center" shrinkToFit="1"/>
      <protection locked="0"/>
    </xf>
    <xf numFmtId="0" fontId="9" fillId="2" borderId="95" xfId="11" applyFont="1" applyFill="1" applyBorder="1" applyAlignment="1" applyProtection="1">
      <alignment vertical="center" shrinkToFit="1"/>
      <protection locked="0"/>
    </xf>
    <xf numFmtId="0" fontId="9" fillId="2" borderId="96" xfId="11" applyFont="1" applyFill="1" applyBorder="1" applyAlignment="1" applyProtection="1">
      <alignment vertical="center" shrinkToFit="1"/>
      <protection locked="0"/>
    </xf>
    <xf numFmtId="0" fontId="9" fillId="2" borderId="98" xfId="11" applyFont="1" applyFill="1" applyBorder="1" applyAlignment="1" applyProtection="1">
      <alignment vertical="center" shrinkToFit="1"/>
      <protection locked="0"/>
    </xf>
    <xf numFmtId="0" fontId="9" fillId="2" borderId="30" xfId="11" applyFont="1" applyFill="1" applyBorder="1" applyAlignment="1" applyProtection="1">
      <alignment vertical="center" shrinkToFit="1"/>
      <protection locked="0"/>
    </xf>
    <xf numFmtId="0" fontId="16" fillId="0" borderId="0" xfId="2" applyFont="1" applyFill="1" applyAlignment="1" applyProtection="1">
      <alignment horizontal="center" vertical="center"/>
      <protection locked="0"/>
    </xf>
    <xf numFmtId="177" fontId="14" fillId="0" borderId="39" xfId="5" applyNumberFormat="1" applyFont="1" applyFill="1" applyBorder="1" applyAlignment="1" applyProtection="1">
      <alignment horizontal="left" vertical="center" shrinkToFit="1"/>
      <protection locked="0"/>
    </xf>
    <xf numFmtId="177" fontId="14" fillId="0" borderId="8" xfId="5" applyNumberFormat="1" applyFont="1" applyFill="1" applyBorder="1" applyAlignment="1" applyProtection="1">
      <alignment horizontal="left" vertical="center" shrinkToFit="1"/>
      <protection locked="0"/>
    </xf>
    <xf numFmtId="58" fontId="14" fillId="0" borderId="0" xfId="2" applyNumberFormat="1" applyFont="1" applyFill="1" applyAlignment="1">
      <alignment vertical="center" shrinkToFit="1"/>
    </xf>
    <xf numFmtId="0" fontId="15" fillId="0" borderId="0" xfId="2" applyFont="1" applyFill="1" applyAlignment="1">
      <alignment horizontal="left" vertical="center" shrinkToFit="1"/>
    </xf>
    <xf numFmtId="0" fontId="14" fillId="0" borderId="0" xfId="3" applyFont="1" applyFill="1" applyAlignment="1">
      <alignment horizontal="left" vertical="center" shrinkToFit="1"/>
    </xf>
    <xf numFmtId="58" fontId="14" fillId="0" borderId="0" xfId="3" applyNumberFormat="1" applyFont="1" applyFill="1" applyAlignment="1">
      <alignment vertical="center" shrinkToFit="1"/>
    </xf>
    <xf numFmtId="0" fontId="14" fillId="0" borderId="0" xfId="2" applyFont="1" applyFill="1" applyAlignment="1">
      <alignment vertical="center" shrinkToFit="1"/>
    </xf>
    <xf numFmtId="49" fontId="14" fillId="0" borderId="0" xfId="2" applyNumberFormat="1" applyFont="1" applyFill="1" applyAlignment="1">
      <alignment vertical="center" shrinkToFit="1"/>
    </xf>
    <xf numFmtId="0" fontId="14" fillId="0" borderId="32" xfId="2" applyFont="1" applyFill="1" applyBorder="1" applyAlignment="1">
      <alignment horizontal="distributed" vertical="center" shrinkToFit="1"/>
    </xf>
    <xf numFmtId="0" fontId="14" fillId="0" borderId="31" xfId="2" applyFont="1" applyFill="1" applyBorder="1" applyAlignment="1">
      <alignment horizontal="distributed" vertical="center" shrinkToFit="1"/>
    </xf>
    <xf numFmtId="0" fontId="14" fillId="0" borderId="7" xfId="2" applyFont="1" applyFill="1" applyBorder="1" applyAlignment="1">
      <alignment horizontal="distributed" vertical="center" shrinkToFit="1"/>
    </xf>
    <xf numFmtId="0" fontId="14" fillId="0" borderId="10" xfId="2" applyFont="1" applyFill="1" applyBorder="1" applyAlignment="1">
      <alignment horizontal="distributed" vertical="center" shrinkToFit="1"/>
    </xf>
    <xf numFmtId="0" fontId="14" fillId="0" borderId="0" xfId="2" applyFont="1" applyFill="1" applyBorder="1" applyAlignment="1">
      <alignment horizontal="center" vertical="center" textRotation="255" shrinkToFit="1"/>
    </xf>
    <xf numFmtId="0" fontId="14" fillId="0" borderId="0" xfId="2" applyFont="1" applyFill="1" applyBorder="1" applyAlignment="1">
      <alignment horizontal="right" vertical="center" shrinkToFit="1"/>
    </xf>
    <xf numFmtId="0" fontId="14" fillId="0" borderId="0" xfId="2" applyFont="1" applyFill="1" applyBorder="1" applyAlignment="1">
      <alignment horizontal="left" vertical="center" shrinkToFit="1"/>
    </xf>
    <xf numFmtId="0" fontId="14" fillId="0" borderId="0" xfId="2" applyFont="1" applyFill="1" applyBorder="1" applyAlignment="1">
      <alignment vertical="center" shrinkToFit="1"/>
    </xf>
    <xf numFmtId="0" fontId="14" fillId="0" borderId="1" xfId="2" applyFont="1" applyFill="1" applyBorder="1" applyAlignment="1">
      <alignment horizontal="center" vertical="center" shrinkToFit="1"/>
    </xf>
    <xf numFmtId="177" fontId="14" fillId="0" borderId="0" xfId="5" applyNumberFormat="1" applyFont="1" applyFill="1" applyAlignment="1">
      <alignment horizontal="left" vertical="center" shrinkToFit="1"/>
    </xf>
    <xf numFmtId="177" fontId="14" fillId="0" borderId="0" xfId="2" applyNumberFormat="1" applyFont="1" applyFill="1" applyAlignment="1">
      <alignment horizontal="left" vertical="center" shrinkToFit="1"/>
    </xf>
    <xf numFmtId="0" fontId="14" fillId="0" borderId="21" xfId="2" applyFont="1" applyFill="1" applyBorder="1" applyAlignment="1">
      <alignment horizontal="left" vertical="center" shrinkToFit="1"/>
    </xf>
    <xf numFmtId="0" fontId="14" fillId="0" borderId="7" xfId="2" applyFont="1" applyFill="1" applyBorder="1" applyAlignment="1">
      <alignment horizontal="left" vertical="center" shrinkToFit="1"/>
    </xf>
    <xf numFmtId="0" fontId="14" fillId="0" borderId="0" xfId="5" applyFont="1" applyFill="1" applyAlignment="1">
      <alignment horizontal="left" vertical="center" shrinkToFit="1"/>
    </xf>
    <xf numFmtId="49" fontId="14" fillId="0" borderId="0" xfId="2" applyNumberFormat="1" applyFont="1" applyFill="1" applyAlignment="1">
      <alignment horizontal="left" vertical="center" shrinkToFit="1"/>
    </xf>
    <xf numFmtId="38" fontId="14" fillId="0" borderId="43" xfId="2" applyNumberFormat="1" applyFont="1" applyFill="1" applyBorder="1" applyAlignment="1">
      <alignment horizontal="right" vertical="center" shrinkToFit="1"/>
    </xf>
    <xf numFmtId="41" fontId="14" fillId="0" borderId="43" xfId="2" applyNumberFormat="1" applyFont="1" applyFill="1" applyBorder="1" applyAlignment="1">
      <alignment vertical="center" shrinkToFit="1"/>
    </xf>
    <xf numFmtId="0" fontId="14" fillId="0" borderId="0" xfId="2" applyFont="1" applyFill="1" applyBorder="1" applyAlignment="1">
      <alignment horizontal="distributed" vertical="center" shrinkToFit="1"/>
    </xf>
    <xf numFmtId="0" fontId="14" fillId="0" borderId="10" xfId="2" applyFont="1" applyFill="1" applyBorder="1" applyAlignment="1">
      <alignment horizontal="left" vertical="center" shrinkToFit="1"/>
    </xf>
    <xf numFmtId="0" fontId="14" fillId="0" borderId="10" xfId="2" applyFont="1" applyFill="1" applyBorder="1" applyAlignment="1">
      <alignment vertical="center" shrinkToFit="1"/>
    </xf>
    <xf numFmtId="0" fontId="14" fillId="0" borderId="0" xfId="2" applyNumberFormat="1" applyFont="1" applyFill="1" applyAlignment="1">
      <alignment horizontal="left" vertical="center" shrinkToFit="1"/>
    </xf>
    <xf numFmtId="0" fontId="13" fillId="0" borderId="0" xfId="2" applyFont="1" applyFill="1" applyAlignment="1">
      <alignment horizontal="distributed" vertical="center" shrinkToFit="1"/>
    </xf>
    <xf numFmtId="0" fontId="13" fillId="0" borderId="0" xfId="2" applyFont="1" applyFill="1" applyAlignment="1">
      <alignment vertical="center" shrinkToFit="1"/>
    </xf>
    <xf numFmtId="0" fontId="14" fillId="0" borderId="7" xfId="2" applyFont="1" applyFill="1" applyBorder="1" applyAlignment="1">
      <alignment horizontal="right" vertical="center" shrinkToFit="1"/>
    </xf>
    <xf numFmtId="41" fontId="14" fillId="0" borderId="8" xfId="2" applyNumberFormat="1" applyFont="1" applyFill="1" applyBorder="1" applyAlignment="1">
      <alignment horizontal="center" vertical="center" shrinkToFit="1"/>
    </xf>
    <xf numFmtId="177" fontId="14" fillId="0" borderId="0" xfId="5" applyNumberFormat="1" applyFont="1" applyFill="1" applyBorder="1" applyAlignment="1">
      <alignment horizontal="left" vertical="center" shrinkToFit="1"/>
    </xf>
    <xf numFmtId="177" fontId="14" fillId="0" borderId="10" xfId="5" applyNumberFormat="1" applyFont="1" applyFill="1" applyBorder="1" applyAlignment="1">
      <alignment horizontal="left" vertical="center" shrinkToFit="1"/>
    </xf>
    <xf numFmtId="0" fontId="14" fillId="0" borderId="0" xfId="2" applyFont="1" applyFill="1" applyAlignment="1">
      <alignment horizontal="center" vertical="center" shrinkToFit="1"/>
    </xf>
    <xf numFmtId="0" fontId="14" fillId="0" borderId="21" xfId="2" applyFont="1" applyFill="1" applyBorder="1" applyAlignment="1">
      <alignment horizontal="right" vertical="center" shrinkToFit="1"/>
    </xf>
    <xf numFmtId="0" fontId="14" fillId="0" borderId="0" xfId="2" applyFont="1" applyFill="1" applyBorder="1" applyAlignment="1">
      <alignment horizontal="left" vertical="center" wrapText="1" shrinkToFit="1"/>
    </xf>
    <xf numFmtId="0" fontId="14" fillId="0" borderId="32" xfId="2" applyFont="1" applyFill="1" applyBorder="1" applyAlignment="1" applyProtection="1">
      <alignment horizontal="right" vertical="center" shrinkToFit="1"/>
      <protection locked="0"/>
    </xf>
    <xf numFmtId="0" fontId="14" fillId="0" borderId="7" xfId="2" applyFont="1" applyFill="1" applyBorder="1" applyAlignment="1" applyProtection="1">
      <alignment horizontal="right" vertical="center" shrinkToFit="1"/>
      <protection locked="0"/>
    </xf>
    <xf numFmtId="58" fontId="14" fillId="0" borderId="0" xfId="2" applyNumberFormat="1" applyFont="1" applyFill="1" applyAlignment="1">
      <alignment shrinkToFit="1"/>
    </xf>
    <xf numFmtId="58" fontId="14" fillId="0" borderId="0" xfId="2" applyNumberFormat="1" applyFont="1" applyFill="1" applyAlignment="1">
      <alignment horizontal="distributed" shrinkToFit="1"/>
    </xf>
    <xf numFmtId="0" fontId="14" fillId="0" borderId="37" xfId="2" applyFont="1" applyFill="1" applyBorder="1" applyAlignment="1">
      <alignment horizontal="left" vertical="center" shrinkToFit="1"/>
    </xf>
    <xf numFmtId="177" fontId="14" fillId="0" borderId="0" xfId="5" applyNumberFormat="1" applyFont="1" applyFill="1" applyBorder="1" applyAlignment="1">
      <alignment horizontal="distributed" vertical="center" shrinkToFit="1"/>
    </xf>
    <xf numFmtId="177" fontId="14" fillId="0" borderId="10" xfId="5" applyNumberFormat="1" applyFont="1" applyFill="1" applyBorder="1" applyAlignment="1">
      <alignment horizontal="distributed" vertical="center" shrinkToFit="1"/>
    </xf>
    <xf numFmtId="0" fontId="14" fillId="0" borderId="39" xfId="2" applyFont="1" applyFill="1" applyBorder="1" applyAlignment="1" applyProtection="1">
      <alignment horizontal="left" vertical="center" shrinkToFit="1"/>
      <protection locked="0"/>
    </xf>
    <xf numFmtId="0" fontId="24" fillId="0" borderId="0" xfId="2" applyFont="1" applyFill="1" applyAlignment="1">
      <alignment vertical="center" shrinkToFit="1"/>
    </xf>
    <xf numFmtId="49" fontId="10" fillId="0" borderId="0" xfId="2" applyNumberFormat="1" applyFont="1" applyFill="1" applyAlignment="1">
      <alignment horizontal="left" vertical="center" shrinkToFit="1"/>
    </xf>
    <xf numFmtId="41" fontId="10" fillId="0" borderId="0" xfId="2" applyNumberFormat="1" applyFont="1" applyFill="1" applyAlignment="1">
      <alignment horizontal="center" vertical="center" shrinkToFit="1"/>
    </xf>
    <xf numFmtId="41" fontId="10" fillId="0" borderId="10" xfId="2" applyNumberFormat="1" applyFont="1" applyFill="1" applyBorder="1" applyAlignment="1">
      <alignment horizontal="center" vertical="center" shrinkToFit="1"/>
    </xf>
    <xf numFmtId="0" fontId="10" fillId="0" borderId="0" xfId="2" applyFont="1" applyFill="1" applyAlignment="1" applyProtection="1">
      <alignment vertical="center" shrinkToFit="1"/>
      <protection locked="0"/>
    </xf>
    <xf numFmtId="0" fontId="14" fillId="0" borderId="9" xfId="2" applyFont="1" applyFill="1" applyBorder="1" applyAlignment="1">
      <alignment horizontal="center" vertical="center" shrinkToFit="1"/>
    </xf>
    <xf numFmtId="0" fontId="14" fillId="0" borderId="3" xfId="2" applyFont="1" applyFill="1" applyBorder="1" applyAlignment="1">
      <alignment horizontal="right" vertical="center" shrinkToFit="1"/>
    </xf>
    <xf numFmtId="0" fontId="14" fillId="0" borderId="8" xfId="2" applyFont="1" applyFill="1" applyBorder="1" applyAlignment="1">
      <alignment horizontal="left" vertical="center" shrinkToFit="1"/>
    </xf>
    <xf numFmtId="0" fontId="14" fillId="0" borderId="9" xfId="2" applyFont="1" applyFill="1" applyBorder="1" applyAlignment="1" applyProtection="1">
      <alignment horizontal="center" vertical="center" shrinkToFit="1"/>
      <protection locked="0"/>
    </xf>
    <xf numFmtId="0" fontId="14" fillId="0" borderId="31" xfId="2" applyFont="1" applyFill="1" applyBorder="1" applyAlignment="1" applyProtection="1">
      <alignment horizontal="center" vertical="center" shrinkToFit="1"/>
      <protection locked="0"/>
    </xf>
    <xf numFmtId="0" fontId="14" fillId="0" borderId="32" xfId="2" applyFont="1" applyFill="1" applyBorder="1" applyAlignment="1" applyProtection="1">
      <alignment horizontal="left" vertical="center" shrinkToFit="1"/>
      <protection locked="0"/>
    </xf>
    <xf numFmtId="0" fontId="14" fillId="0" borderId="0" xfId="2" applyNumberFormat="1" applyFont="1" applyFill="1" applyAlignment="1" applyProtection="1">
      <alignment horizontal="distributed" shrinkToFit="1"/>
      <protection locked="0"/>
    </xf>
    <xf numFmtId="0" fontId="14" fillId="0" borderId="0" xfId="2" applyNumberFormat="1" applyFont="1" applyFill="1" applyAlignment="1">
      <alignment horizontal="distributed" shrinkToFit="1"/>
    </xf>
    <xf numFmtId="0" fontId="14" fillId="0" borderId="0" xfId="2" applyFont="1" applyFill="1" applyAlignment="1" applyProtection="1">
      <alignment vertical="center"/>
      <protection locked="0"/>
    </xf>
    <xf numFmtId="0" fontId="25" fillId="0" borderId="0" xfId="2" applyFont="1" applyFill="1" applyAlignment="1" applyProtection="1">
      <alignment horizontal="left" vertical="center"/>
      <protection locked="0"/>
    </xf>
    <xf numFmtId="0" fontId="13" fillId="0" borderId="0" xfId="2" applyFont="1" applyFill="1" applyBorder="1" applyAlignment="1">
      <alignment horizontal="center" vertical="center" shrinkToFit="1"/>
    </xf>
    <xf numFmtId="0" fontId="14" fillId="0" borderId="0" xfId="2" applyFont="1" applyFill="1" applyAlignment="1" applyProtection="1">
      <alignment vertical="center" shrinkToFit="1"/>
      <protection locked="0"/>
    </xf>
    <xf numFmtId="0" fontId="14" fillId="0" borderId="0" xfId="2" applyFont="1" applyFill="1" applyAlignment="1" applyProtection="1">
      <alignment horizontal="left" vertical="center" shrinkToFit="1"/>
      <protection locked="0"/>
    </xf>
    <xf numFmtId="0" fontId="26" fillId="0" borderId="0" xfId="2" applyFont="1" applyFill="1" applyAlignment="1">
      <alignment horizontal="left" vertical="center" shrinkToFit="1"/>
    </xf>
    <xf numFmtId="49" fontId="14" fillId="0" borderId="10" xfId="2" applyNumberFormat="1" applyFont="1" applyFill="1" applyBorder="1" applyAlignment="1">
      <alignment horizontal="left" vertical="center" shrinkToFit="1"/>
    </xf>
    <xf numFmtId="0" fontId="25" fillId="0" borderId="0" xfId="2" applyFont="1" applyFill="1" applyAlignment="1">
      <alignment horizontal="left" vertical="center" shrinkToFit="1"/>
    </xf>
    <xf numFmtId="0" fontId="25" fillId="0" borderId="0" xfId="2" applyFont="1" applyFill="1" applyAlignment="1" applyProtection="1">
      <alignment horizontal="left" vertical="center" shrinkToFit="1"/>
      <protection locked="0"/>
    </xf>
    <xf numFmtId="0" fontId="15" fillId="0" borderId="0" xfId="2" applyFont="1" applyFill="1" applyAlignment="1">
      <alignment horizontal="center" vertical="center" shrinkToFit="1"/>
    </xf>
    <xf numFmtId="0" fontId="15" fillId="0" borderId="0" xfId="2" applyFont="1" applyFill="1" applyAlignment="1">
      <alignment vertical="center" shrinkToFit="1"/>
    </xf>
    <xf numFmtId="0" fontId="25" fillId="0" borderId="0" xfId="2" applyFont="1" applyFill="1" applyAlignment="1">
      <alignment vertical="center" shrinkToFit="1"/>
    </xf>
    <xf numFmtId="0" fontId="25" fillId="0" borderId="0" xfId="2" applyFont="1" applyFill="1" applyAlignment="1" applyProtection="1">
      <alignment vertical="center" shrinkToFit="1"/>
      <protection locked="0"/>
    </xf>
    <xf numFmtId="0" fontId="14" fillId="0" borderId="0" xfId="2" applyFont="1" applyFill="1" applyAlignment="1" applyProtection="1">
      <alignment horizontal="center" vertical="center" shrinkToFit="1"/>
      <protection locked="0"/>
    </xf>
    <xf numFmtId="0" fontId="14" fillId="0" borderId="0" xfId="2" applyFont="1" applyFill="1" applyAlignment="1" applyProtection="1">
      <alignment horizontal="distributed" vertical="center"/>
      <protection locked="0"/>
    </xf>
    <xf numFmtId="0" fontId="21" fillId="0" borderId="0" xfId="16" applyFill="1" applyBorder="1" applyAlignment="1">
      <alignment horizontal="center" vertical="center" shrinkToFit="1"/>
    </xf>
    <xf numFmtId="0" fontId="21" fillId="0" borderId="0" xfId="16" applyFill="1" applyBorder="1" applyAlignment="1">
      <alignment horizontal="center" vertical="center"/>
    </xf>
    <xf numFmtId="0" fontId="6" fillId="0" borderId="0" xfId="2" applyFont="1" applyFill="1" applyAlignment="1">
      <alignment horizontal="distributed" vertical="center" shrinkToFit="1"/>
    </xf>
    <xf numFmtId="0" fontId="6" fillId="0" borderId="0" xfId="2" applyFont="1" applyFill="1" applyBorder="1" applyAlignment="1">
      <alignment vertical="top" shrinkToFit="1"/>
    </xf>
    <xf numFmtId="56" fontId="6" fillId="0" borderId="0" xfId="2" applyNumberFormat="1" applyFont="1" applyFill="1" applyAlignment="1">
      <alignment horizontal="center" vertical="center" shrinkToFit="1"/>
    </xf>
    <xf numFmtId="0" fontId="6" fillId="0" borderId="0" xfId="2" applyFont="1" applyFill="1" applyBorder="1" applyAlignment="1">
      <alignment horizontal="distributed" vertical="center" shrinkToFit="1"/>
    </xf>
    <xf numFmtId="0" fontId="16" fillId="0" borderId="0" xfId="2" applyFont="1" applyFill="1" applyBorder="1" applyAlignment="1">
      <alignment horizontal="left" vertical="center" shrinkToFit="1"/>
    </xf>
    <xf numFmtId="0" fontId="6" fillId="0" borderId="0" xfId="2" applyFont="1" applyFill="1" applyBorder="1" applyAlignment="1">
      <alignment horizontal="left" vertical="top" shrinkToFit="1"/>
    </xf>
    <xf numFmtId="0" fontId="6" fillId="0" borderId="0" xfId="2" applyNumberFormat="1" applyFont="1" applyFill="1" applyBorder="1" applyAlignment="1">
      <alignment horizontal="left" vertical="top" shrinkToFit="1"/>
    </xf>
    <xf numFmtId="0" fontId="6" fillId="0" borderId="0" xfId="2" applyFont="1" applyFill="1" applyBorder="1" applyAlignment="1" applyProtection="1">
      <alignment horizontal="center" vertical="top" shrinkToFit="1"/>
      <protection locked="0"/>
    </xf>
    <xf numFmtId="0" fontId="6" fillId="0" borderId="0" xfId="2" applyFont="1" applyFill="1" applyBorder="1" applyAlignment="1" applyProtection="1">
      <alignment vertical="top" shrinkToFit="1"/>
      <protection locked="0"/>
    </xf>
    <xf numFmtId="0" fontId="6" fillId="0" borderId="0" xfId="2" applyFont="1" applyFill="1" applyAlignment="1">
      <alignment horizontal="right" vertical="center" shrinkToFit="1"/>
    </xf>
    <xf numFmtId="0" fontId="22" fillId="0" borderId="0" xfId="2" applyFont="1" applyFill="1" applyAlignment="1">
      <alignment horizontal="left" vertical="center" shrinkToFit="1"/>
    </xf>
    <xf numFmtId="0" fontId="22" fillId="0" borderId="0" xfId="2" applyFont="1" applyFill="1" applyAlignment="1">
      <alignment vertical="center" shrinkToFit="1"/>
    </xf>
    <xf numFmtId="177" fontId="22" fillId="0" borderId="39" xfId="5" applyNumberFormat="1" applyFont="1" applyFill="1" applyBorder="1" applyAlignment="1" applyProtection="1">
      <alignment horizontal="left" vertical="center" shrinkToFit="1"/>
      <protection locked="0"/>
    </xf>
    <xf numFmtId="177" fontId="22" fillId="0" borderId="8" xfId="5" applyNumberFormat="1" applyFont="1" applyFill="1" applyBorder="1" applyAlignment="1" applyProtection="1">
      <alignment horizontal="left" vertical="center" shrinkToFit="1"/>
      <protection locked="0"/>
    </xf>
    <xf numFmtId="0" fontId="14" fillId="0" borderId="0" xfId="2" applyFont="1" applyFill="1" applyAlignment="1">
      <alignment horizontal="left" vertical="center" shrinkToFit="1"/>
    </xf>
    <xf numFmtId="0" fontId="14" fillId="0" borderId="0" xfId="2" applyFont="1" applyFill="1" applyAlignment="1">
      <alignment horizontal="left" vertical="top" shrinkToFit="1"/>
    </xf>
    <xf numFmtId="0" fontId="14" fillId="0" borderId="0" xfId="2" applyFont="1" applyFill="1" applyAlignment="1" applyProtection="1">
      <alignment horizontal="left" vertical="center" shrinkToFit="1"/>
      <protection locked="0"/>
    </xf>
    <xf numFmtId="0" fontId="14" fillId="0" borderId="0" xfId="2" applyFont="1" applyFill="1" applyAlignment="1" applyProtection="1">
      <alignment shrinkToFit="1"/>
      <protection locked="0"/>
    </xf>
    <xf numFmtId="0" fontId="14" fillId="0" borderId="0" xfId="2" applyFont="1" applyFill="1" applyAlignment="1" applyProtection="1">
      <alignment horizontal="left" vertical="center" shrinkToFit="1"/>
    </xf>
    <xf numFmtId="0" fontId="13" fillId="0" borderId="0" xfId="2" applyFont="1" applyFill="1" applyAlignment="1" applyProtection="1">
      <alignment horizontal="distributed" vertical="center" shrinkToFit="1"/>
    </xf>
    <xf numFmtId="58" fontId="14" fillId="0" borderId="0" xfId="2" applyNumberFormat="1" applyFont="1" applyFill="1" applyAlignment="1" applyProtection="1">
      <alignment shrinkToFit="1"/>
    </xf>
    <xf numFmtId="58" fontId="14" fillId="0" borderId="0" xfId="2" applyNumberFormat="1" applyFont="1" applyFill="1" applyAlignment="1" applyProtection="1">
      <alignment horizontal="distributed" shrinkToFit="1"/>
    </xf>
    <xf numFmtId="0" fontId="14" fillId="0" borderId="0" xfId="2" applyNumberFormat="1" applyFont="1" applyFill="1" applyAlignment="1" applyProtection="1">
      <alignment horizontal="distributed" shrinkToFit="1"/>
    </xf>
    <xf numFmtId="0" fontId="14" fillId="0" borderId="0" xfId="2" applyFont="1" applyFill="1" applyAlignment="1" applyProtection="1">
      <alignment vertical="center" wrapText="1" shrinkToFit="1"/>
    </xf>
    <xf numFmtId="0" fontId="14" fillId="0" borderId="0" xfId="2" applyFont="1" applyFill="1" applyAlignment="1" applyProtection="1">
      <alignment horizontal="distributed" vertical="center" shrinkToFit="1"/>
    </xf>
    <xf numFmtId="0" fontId="14" fillId="0" borderId="0" xfId="3" applyFont="1" applyFill="1" applyAlignment="1" applyProtection="1">
      <alignment horizontal="left" vertical="center" shrinkToFit="1"/>
    </xf>
    <xf numFmtId="0" fontId="14" fillId="0" borderId="0" xfId="2" applyFont="1" applyFill="1" applyAlignment="1" applyProtection="1">
      <alignment shrinkToFit="1"/>
    </xf>
    <xf numFmtId="0" fontId="14" fillId="0" borderId="0" xfId="2" applyFont="1" applyFill="1" applyAlignment="1" applyProtection="1">
      <alignment horizontal="left" vertical="top" shrinkToFit="1"/>
    </xf>
    <xf numFmtId="58" fontId="14" fillId="0" borderId="4" xfId="2" applyNumberFormat="1" applyFont="1" applyFill="1" applyBorder="1" applyAlignment="1" applyProtection="1">
      <alignment horizontal="center" vertical="center" shrinkToFit="1"/>
    </xf>
    <xf numFmtId="0" fontId="14" fillId="0" borderId="0" xfId="2" applyFont="1" applyFill="1" applyBorder="1" applyAlignment="1" applyProtection="1">
      <alignment horizontal="left" vertical="top" shrinkToFit="1"/>
    </xf>
    <xf numFmtId="58" fontId="14" fillId="0" borderId="0" xfId="2" applyNumberFormat="1" applyFont="1" applyFill="1" applyBorder="1" applyAlignment="1" applyProtection="1">
      <alignment horizontal="left" vertical="top" shrinkToFit="1"/>
    </xf>
    <xf numFmtId="0" fontId="14" fillId="0" borderId="21" xfId="2" applyFont="1" applyFill="1" applyBorder="1" applyAlignment="1" applyProtection="1">
      <alignment horizontal="right" vertical="center" shrinkToFit="1"/>
    </xf>
    <xf numFmtId="0" fontId="14" fillId="0" borderId="0" xfId="2" applyFont="1" applyFill="1" applyBorder="1" applyAlignment="1" applyProtection="1">
      <alignment vertical="center" shrinkToFit="1"/>
    </xf>
    <xf numFmtId="177" fontId="14" fillId="0" borderId="0" xfId="5" applyNumberFormat="1" applyFont="1" applyFill="1" applyBorder="1" applyAlignment="1" applyProtection="1">
      <alignment horizontal="distributed" vertical="center" shrinkToFit="1"/>
    </xf>
    <xf numFmtId="0" fontId="14" fillId="0" borderId="0" xfId="2" applyFont="1" applyFill="1" applyBorder="1" applyAlignment="1" applyProtection="1">
      <alignment horizontal="left" vertical="center" shrinkToFit="1"/>
    </xf>
    <xf numFmtId="0" fontId="14" fillId="0" borderId="7" xfId="2" applyFont="1" applyFill="1" applyBorder="1" applyAlignment="1" applyProtection="1">
      <alignment horizontal="right" vertical="center" shrinkToFit="1"/>
    </xf>
    <xf numFmtId="0" fontId="14" fillId="0" borderId="10" xfId="2" applyFont="1" applyFill="1" applyBorder="1" applyAlignment="1" applyProtection="1">
      <alignment vertical="center" shrinkToFit="1"/>
    </xf>
    <xf numFmtId="177" fontId="14" fillId="0" borderId="10" xfId="5" applyNumberFormat="1" applyFont="1" applyFill="1" applyBorder="1" applyAlignment="1" applyProtection="1">
      <alignment horizontal="distributed" vertical="center" shrinkToFit="1"/>
    </xf>
    <xf numFmtId="177" fontId="14" fillId="0" borderId="10" xfId="5" applyNumberFormat="1" applyFont="1" applyFill="1" applyBorder="1" applyAlignment="1" applyProtection="1">
      <alignment horizontal="left" vertical="center" shrinkToFit="1"/>
    </xf>
    <xf numFmtId="177" fontId="14" fillId="0" borderId="0" xfId="5" applyNumberFormat="1" applyFont="1" applyFill="1" applyAlignment="1" applyProtection="1">
      <alignment horizontal="left" vertical="center" shrinkToFit="1"/>
    </xf>
    <xf numFmtId="49" fontId="14" fillId="0" borderId="0" xfId="2" applyNumberFormat="1" applyFont="1" applyFill="1" applyAlignment="1" applyProtection="1">
      <alignment horizontal="left" vertical="center" shrinkToFit="1"/>
    </xf>
    <xf numFmtId="0" fontId="9" fillId="0" borderId="26" xfId="11" applyFont="1" applyBorder="1" applyAlignment="1">
      <alignment horizontal="distributed" vertical="center" wrapText="1"/>
    </xf>
    <xf numFmtId="0" fontId="9" fillId="0" borderId="105" xfId="11" applyFont="1" applyBorder="1" applyAlignment="1">
      <alignment horizontal="distributed" vertical="center"/>
    </xf>
    <xf numFmtId="0" fontId="9" fillId="0" borderId="109" xfId="11" applyFont="1" applyBorder="1" applyAlignment="1">
      <alignment vertical="center" shrinkToFit="1"/>
    </xf>
    <xf numFmtId="0" fontId="9" fillId="2" borderId="110" xfId="11" applyFont="1" applyFill="1" applyBorder="1" applyAlignment="1" applyProtection="1">
      <alignment vertical="center" shrinkToFit="1"/>
      <protection locked="0"/>
    </xf>
    <xf numFmtId="0" fontId="6" fillId="0" borderId="0" xfId="2" applyFont="1" applyFill="1" applyBorder="1" applyAlignment="1">
      <alignment horizontal="left" vertical="top" shrinkToFit="1"/>
    </xf>
    <xf numFmtId="0" fontId="6" fillId="0" borderId="0" xfId="2" applyFont="1" applyFill="1" applyAlignment="1">
      <alignment horizontal="center" vertical="top" shrinkToFit="1"/>
    </xf>
    <xf numFmtId="0" fontId="6" fillId="0" borderId="57" xfId="2" applyFont="1" applyFill="1" applyBorder="1" applyAlignment="1">
      <alignment horizontal="center" vertical="center"/>
    </xf>
    <xf numFmtId="0" fontId="6" fillId="0" borderId="58" xfId="2" applyFont="1" applyFill="1" applyBorder="1" applyAlignment="1">
      <alignment horizontal="center" vertical="center"/>
    </xf>
    <xf numFmtId="0" fontId="6" fillId="0" borderId="0" xfId="2" applyFont="1" applyFill="1" applyBorder="1" applyAlignment="1">
      <alignment horizontal="left" vertical="center" shrinkToFit="1"/>
    </xf>
    <xf numFmtId="0" fontId="6" fillId="0" borderId="18" xfId="2" applyFont="1" applyFill="1" applyBorder="1" applyAlignment="1">
      <alignment horizontal="left" vertical="center" shrinkToFit="1"/>
    </xf>
    <xf numFmtId="0" fontId="17" fillId="0" borderId="0" xfId="2" applyFont="1" applyFill="1" applyAlignment="1">
      <alignment vertical="center"/>
    </xf>
    <xf numFmtId="0" fontId="9" fillId="0" borderId="0" xfId="2" applyFont="1" applyFill="1" applyAlignment="1">
      <alignment horizontal="left" vertical="center"/>
    </xf>
    <xf numFmtId="177" fontId="9" fillId="0" borderId="0" xfId="5" applyNumberFormat="1" applyFont="1" applyFill="1" applyAlignment="1">
      <alignment horizontal="left" vertical="center"/>
    </xf>
    <xf numFmtId="177" fontId="9" fillId="0" borderId="0" xfId="2" applyNumberFormat="1" applyFont="1" applyFill="1" applyAlignment="1">
      <alignment horizontal="left" vertical="center"/>
    </xf>
    <xf numFmtId="0" fontId="9" fillId="0" borderId="0" xfId="5" applyFont="1" applyFill="1" applyAlignment="1">
      <alignment horizontal="left" vertical="center"/>
    </xf>
    <xf numFmtId="0" fontId="32" fillId="0" borderId="0" xfId="2" applyFont="1" applyFill="1" applyAlignment="1">
      <alignment horizontal="left" vertical="center"/>
    </xf>
    <xf numFmtId="0" fontId="8" fillId="0" borderId="0" xfId="2" applyFont="1" applyFill="1" applyAlignment="1">
      <alignment horizontal="left" vertical="center"/>
    </xf>
    <xf numFmtId="0" fontId="8" fillId="0" borderId="0" xfId="2" applyFont="1" applyFill="1" applyAlignment="1">
      <alignment horizontal="left" vertical="top"/>
    </xf>
    <xf numFmtId="177" fontId="8" fillId="0" borderId="0" xfId="5" applyNumberFormat="1" applyFont="1" applyFill="1" applyAlignment="1">
      <alignment horizontal="left" vertical="center"/>
    </xf>
    <xf numFmtId="177" fontId="8" fillId="0" borderId="0" xfId="2" applyNumberFormat="1" applyFont="1" applyFill="1" applyAlignment="1">
      <alignment horizontal="left" vertical="center"/>
    </xf>
    <xf numFmtId="0" fontId="8" fillId="0" borderId="0" xfId="5" applyFont="1" applyFill="1" applyAlignment="1">
      <alignment horizontal="left" vertical="center"/>
    </xf>
    <xf numFmtId="0" fontId="9" fillId="0" borderId="0" xfId="2" applyFont="1" applyFill="1" applyAlignment="1">
      <alignment horizontal="left" vertical="center" shrinkToFit="1"/>
    </xf>
    <xf numFmtId="0" fontId="31" fillId="0" borderId="0" xfId="16" applyFont="1" applyFill="1" applyBorder="1" applyAlignment="1">
      <alignment horizontal="center" vertical="center" shrinkToFit="1"/>
    </xf>
    <xf numFmtId="0" fontId="34" fillId="0" borderId="0" xfId="2" applyFont="1" applyFill="1" applyAlignment="1">
      <alignment horizontal="left" vertical="center" shrinkToFit="1"/>
    </xf>
    <xf numFmtId="0" fontId="9" fillId="0" borderId="0" xfId="2" applyFont="1" applyFill="1" applyAlignment="1" applyProtection="1">
      <alignment horizontal="left" vertical="center" shrinkToFit="1"/>
    </xf>
    <xf numFmtId="177" fontId="9" fillId="0" borderId="0" xfId="4" applyNumberFormat="1" applyFont="1" applyFill="1" applyAlignment="1">
      <alignment horizontal="left" vertical="center" shrinkToFit="1"/>
    </xf>
    <xf numFmtId="0" fontId="35" fillId="0" borderId="0" xfId="2" applyFont="1" applyFill="1" applyAlignment="1">
      <alignment horizontal="left" vertical="center" shrinkToFit="1"/>
    </xf>
    <xf numFmtId="0" fontId="9" fillId="0" borderId="0" xfId="2" applyNumberFormat="1" applyFont="1" applyFill="1" applyAlignment="1">
      <alignment horizontal="left" vertical="center" shrinkToFit="1"/>
    </xf>
    <xf numFmtId="0" fontId="35" fillId="0" borderId="0" xfId="2" applyFont="1" applyFill="1" applyAlignment="1">
      <alignment horizontal="left" vertical="center"/>
    </xf>
    <xf numFmtId="0" fontId="34" fillId="0" borderId="0" xfId="2" applyNumberFormat="1" applyFont="1" applyFill="1" applyAlignment="1">
      <alignment horizontal="left" vertical="center" shrinkToFit="1"/>
    </xf>
    <xf numFmtId="0" fontId="34" fillId="0" borderId="0" xfId="4" applyNumberFormat="1" applyFont="1" applyFill="1" applyAlignment="1">
      <alignment horizontal="left" vertical="center" shrinkToFit="1"/>
    </xf>
    <xf numFmtId="0" fontId="34" fillId="0" borderId="0" xfId="2" applyNumberFormat="1" applyFont="1" applyFill="1" applyAlignment="1">
      <alignment vertical="center" shrinkToFit="1"/>
    </xf>
    <xf numFmtId="0" fontId="36" fillId="0" borderId="0" xfId="2" applyFont="1" applyFill="1" applyAlignment="1">
      <alignment vertical="center" shrinkToFit="1"/>
    </xf>
    <xf numFmtId="0" fontId="34" fillId="0" borderId="0" xfId="2" applyFont="1" applyFill="1" applyAlignment="1">
      <alignment vertical="center" shrinkToFit="1"/>
    </xf>
    <xf numFmtId="0" fontId="8" fillId="0" borderId="0" xfId="2" applyFont="1" applyFill="1" applyAlignment="1">
      <alignment horizontal="left" vertical="center" shrinkToFit="1"/>
    </xf>
    <xf numFmtId="0" fontId="32" fillId="0" borderId="0" xfId="2" applyFont="1" applyFill="1" applyAlignment="1">
      <alignment horizontal="left" vertical="center" shrinkToFit="1"/>
    </xf>
    <xf numFmtId="177" fontId="8" fillId="0" borderId="0" xfId="4" applyNumberFormat="1" applyFont="1" applyFill="1" applyAlignment="1">
      <alignment horizontal="left" vertical="center" shrinkToFit="1"/>
    </xf>
    <xf numFmtId="0" fontId="37" fillId="0" borderId="0" xfId="0" applyFont="1" applyAlignment="1">
      <alignment vertical="center" wrapText="1"/>
    </xf>
    <xf numFmtId="0" fontId="37" fillId="0" borderId="99" xfId="0" applyFont="1" applyBorder="1" applyAlignment="1">
      <alignment horizontal="center" vertical="center"/>
    </xf>
    <xf numFmtId="0" fontId="37" fillId="0" borderId="99" xfId="0" applyFont="1" applyBorder="1" applyAlignment="1">
      <alignment horizontal="center" vertical="center" wrapText="1"/>
    </xf>
    <xf numFmtId="0" fontId="37" fillId="0" borderId="5" xfId="0" applyFont="1" applyBorder="1" applyAlignment="1">
      <alignment horizontal="center" vertical="center"/>
    </xf>
    <xf numFmtId="0" fontId="37" fillId="0" borderId="5" xfId="0" applyFont="1" applyBorder="1" applyAlignment="1">
      <alignment vertical="center" wrapText="1"/>
    </xf>
    <xf numFmtId="0" fontId="31" fillId="0" borderId="0" xfId="16" applyFont="1">
      <alignment vertical="center"/>
    </xf>
    <xf numFmtId="0" fontId="37" fillId="0" borderId="1" xfId="0" applyFont="1" applyBorder="1" applyAlignment="1">
      <alignment horizontal="center" vertical="center"/>
    </xf>
    <xf numFmtId="0" fontId="37" fillId="0" borderId="1" xfId="0" applyFont="1" applyBorder="1" applyAlignment="1">
      <alignment vertical="center" wrapText="1"/>
    </xf>
    <xf numFmtId="0" fontId="31" fillId="0" borderId="1" xfId="16" applyFont="1" applyBorder="1" applyAlignment="1">
      <alignment vertical="center" wrapText="1"/>
    </xf>
    <xf numFmtId="0" fontId="37" fillId="0" borderId="1" xfId="0" applyFont="1" applyBorder="1" applyAlignment="1" applyProtection="1">
      <alignment vertical="center" wrapText="1"/>
    </xf>
    <xf numFmtId="0" fontId="31" fillId="0" borderId="0" xfId="16" applyFont="1" applyAlignment="1">
      <alignment vertical="center" wrapText="1"/>
    </xf>
    <xf numFmtId="0" fontId="37" fillId="0" borderId="0" xfId="0" applyFont="1" applyAlignment="1">
      <alignment vertical="center"/>
    </xf>
    <xf numFmtId="49" fontId="18" fillId="0" borderId="0" xfId="2" applyNumberFormat="1" applyFont="1" applyFill="1" applyAlignment="1">
      <alignment horizontal="left"/>
    </xf>
    <xf numFmtId="0" fontId="14" fillId="0" borderId="0" xfId="2" applyFont="1" applyFill="1" applyAlignment="1">
      <alignment horizontal="left" vertical="center" shrinkToFit="1"/>
    </xf>
    <xf numFmtId="49" fontId="18" fillId="0" borderId="0" xfId="2" applyNumberFormat="1" applyFont="1" applyFill="1" applyAlignment="1">
      <alignment horizontal="left" vertical="center"/>
    </xf>
    <xf numFmtId="0" fontId="39" fillId="0" borderId="0" xfId="0" applyFont="1" applyAlignment="1">
      <alignment vertical="center"/>
    </xf>
    <xf numFmtId="0" fontId="21" fillId="0" borderId="1" xfId="16" applyBorder="1" applyAlignment="1">
      <alignment vertical="center" wrapText="1"/>
    </xf>
    <xf numFmtId="49" fontId="18" fillId="0" borderId="0" xfId="2" applyNumberFormat="1" applyFont="1" applyFill="1" applyAlignment="1">
      <alignment horizontal="left" vertical="top"/>
    </xf>
    <xf numFmtId="49" fontId="18" fillId="0" borderId="0" xfId="2" applyNumberFormat="1" applyFont="1" applyFill="1" applyAlignment="1">
      <alignment horizontal="right"/>
    </xf>
    <xf numFmtId="49" fontId="9" fillId="0" borderId="0" xfId="2" applyNumberFormat="1" applyFont="1" applyFill="1" applyAlignment="1">
      <alignment horizontal="left" vertical="center" shrinkToFit="1"/>
    </xf>
    <xf numFmtId="0" fontId="14" fillId="0" borderId="0" xfId="2" applyNumberFormat="1" applyFont="1" applyFill="1" applyBorder="1" applyAlignment="1" applyProtection="1">
      <alignment vertical="center" shrinkToFit="1"/>
    </xf>
    <xf numFmtId="0" fontId="14" fillId="0" borderId="0" xfId="2" applyNumberFormat="1" applyFont="1" applyFill="1" applyBorder="1" applyAlignment="1" applyProtection="1">
      <alignment vertical="center" shrinkToFit="1"/>
      <protection locked="0"/>
    </xf>
    <xf numFmtId="0" fontId="14" fillId="0" borderId="0" xfId="2" applyNumberFormat="1" applyFont="1" applyFill="1" applyAlignment="1" applyProtection="1">
      <alignment horizontal="right" vertical="center" shrinkToFit="1"/>
    </xf>
    <xf numFmtId="49" fontId="35" fillId="0" borderId="0" xfId="2" applyNumberFormat="1" applyFont="1" applyFill="1" applyAlignment="1">
      <alignment horizontal="left" vertical="center" shrinkToFit="1"/>
    </xf>
    <xf numFmtId="49" fontId="14" fillId="0" borderId="0" xfId="2" applyNumberFormat="1" applyFont="1" applyFill="1" applyAlignment="1" applyProtection="1">
      <alignment horizontal="right" vertical="center" shrinkToFit="1"/>
    </xf>
    <xf numFmtId="49" fontId="9" fillId="0" borderId="0" xfId="4" applyNumberFormat="1" applyFont="1" applyFill="1" applyAlignment="1">
      <alignment horizontal="left" vertical="center" shrinkToFit="1"/>
    </xf>
    <xf numFmtId="49" fontId="9" fillId="0" borderId="0" xfId="2" applyNumberFormat="1" applyFont="1" applyFill="1" applyAlignment="1">
      <alignment horizontal="left" vertical="center"/>
    </xf>
    <xf numFmtId="49" fontId="14" fillId="0" borderId="3" xfId="2" applyNumberFormat="1" applyFont="1" applyFill="1" applyBorder="1" applyAlignment="1" applyProtection="1">
      <alignment vertical="center" shrinkToFit="1"/>
    </xf>
    <xf numFmtId="49" fontId="14" fillId="0" borderId="4" xfId="2" applyNumberFormat="1" applyFont="1" applyFill="1" applyBorder="1" applyAlignment="1" applyProtection="1">
      <alignment vertical="center" shrinkToFit="1"/>
    </xf>
    <xf numFmtId="0" fontId="14" fillId="0" borderId="9" xfId="2" applyNumberFormat="1" applyFont="1" applyFill="1" applyBorder="1" applyAlignment="1" applyProtection="1">
      <alignment horizontal="left" vertical="center" shrinkToFit="1"/>
    </xf>
    <xf numFmtId="0" fontId="14" fillId="0" borderId="9" xfId="2" applyNumberFormat="1" applyFont="1" applyFill="1" applyBorder="1" applyAlignment="1" applyProtection="1">
      <alignment horizontal="left" vertical="center" shrinkToFit="1"/>
      <protection locked="0"/>
    </xf>
    <xf numFmtId="0" fontId="14" fillId="0" borderId="4" xfId="2" applyNumberFormat="1" applyFont="1" applyFill="1" applyBorder="1" applyAlignment="1" applyProtection="1">
      <alignment horizontal="left" vertical="center" shrinkToFit="1"/>
    </xf>
    <xf numFmtId="49" fontId="14" fillId="0" borderId="21" xfId="2" applyNumberFormat="1" applyFont="1" applyFill="1" applyBorder="1" applyAlignment="1" applyProtection="1">
      <alignment horizontal="left" vertical="center" shrinkToFit="1"/>
    </xf>
    <xf numFmtId="49" fontId="14" fillId="0" borderId="0" xfId="2" applyNumberFormat="1" applyFont="1" applyFill="1" applyBorder="1" applyAlignment="1" applyProtection="1">
      <alignment horizontal="distributed" vertical="center" shrinkToFit="1"/>
    </xf>
    <xf numFmtId="49" fontId="14" fillId="0" borderId="7" xfId="5" applyNumberFormat="1" applyFont="1" applyFill="1" applyBorder="1" applyAlignment="1" applyProtection="1">
      <alignment horizontal="left" vertical="center" shrinkToFit="1"/>
    </xf>
    <xf numFmtId="49" fontId="14" fillId="0" borderId="10" xfId="5" applyNumberFormat="1" applyFont="1" applyFill="1" applyBorder="1" applyAlignment="1" applyProtection="1">
      <alignment horizontal="distributed" vertical="center" shrinkToFit="1"/>
    </xf>
    <xf numFmtId="49" fontId="14" fillId="0" borderId="0" xfId="5" applyNumberFormat="1" applyFont="1" applyFill="1" applyAlignment="1">
      <alignment horizontal="left" vertical="center" shrinkToFit="1"/>
    </xf>
    <xf numFmtId="49" fontId="9" fillId="0" borderId="0" xfId="5" applyNumberFormat="1" applyFont="1" applyFill="1" applyAlignment="1">
      <alignment horizontal="left" vertical="center" shrinkToFit="1"/>
    </xf>
    <xf numFmtId="49" fontId="30" fillId="0" borderId="0" xfId="16" applyNumberFormat="1" applyFont="1" applyFill="1" applyBorder="1" applyAlignment="1">
      <alignment vertical="center" shrinkToFit="1"/>
    </xf>
    <xf numFmtId="0" fontId="10" fillId="0" borderId="7" xfId="2" applyFont="1" applyFill="1" applyBorder="1" applyAlignment="1" applyProtection="1">
      <alignment horizontal="right" vertical="center" shrinkToFit="1"/>
    </xf>
    <xf numFmtId="0" fontId="6" fillId="0" borderId="0" xfId="2" applyFont="1" applyFill="1" applyBorder="1" applyAlignment="1" applyProtection="1">
      <alignment horizontal="right" vertical="top" shrinkToFit="1"/>
    </xf>
    <xf numFmtId="42" fontId="6" fillId="0" borderId="0" xfId="2" applyNumberFormat="1" applyFont="1" applyFill="1" applyBorder="1" applyAlignment="1" applyProtection="1">
      <alignment horizontal="center" vertical="top" shrinkToFit="1"/>
    </xf>
    <xf numFmtId="0" fontId="6" fillId="0" borderId="0" xfId="2" applyFont="1" applyFill="1" applyBorder="1" applyAlignment="1" applyProtection="1">
      <alignment horizontal="left" vertical="top" shrinkToFit="1"/>
    </xf>
    <xf numFmtId="0" fontId="6" fillId="0" borderId="0" xfId="2" applyNumberFormat="1" applyFont="1" applyFill="1" applyBorder="1" applyAlignment="1" applyProtection="1">
      <alignment horizontal="left" vertical="top" shrinkToFit="1"/>
    </xf>
    <xf numFmtId="0" fontId="6" fillId="0" borderId="0" xfId="2" applyFont="1" applyFill="1" applyAlignment="1" applyProtection="1">
      <alignment horizontal="left" vertical="top"/>
    </xf>
    <xf numFmtId="0" fontId="9" fillId="0" borderId="0" xfId="11" applyFont="1" applyAlignment="1" applyProtection="1">
      <alignment vertical="center"/>
    </xf>
    <xf numFmtId="0" fontId="9" fillId="0" borderId="0" xfId="11" applyFont="1" applyBorder="1" applyAlignment="1" applyProtection="1">
      <alignment vertical="center"/>
    </xf>
    <xf numFmtId="0" fontId="19" fillId="0" borderId="0" xfId="11" applyFont="1" applyAlignment="1">
      <alignment horizontal="left" vertical="center"/>
    </xf>
    <xf numFmtId="0" fontId="18" fillId="2" borderId="63" xfId="11" applyFont="1" applyFill="1" applyBorder="1" applyAlignment="1">
      <alignment horizontal="distributed" vertical="center"/>
    </xf>
    <xf numFmtId="0" fontId="9" fillId="0" borderId="83" xfId="11" applyFont="1" applyFill="1" applyBorder="1" applyAlignment="1" applyProtection="1">
      <alignment horizontal="left" vertical="center" shrinkToFit="1"/>
      <protection locked="0"/>
    </xf>
    <xf numFmtId="0" fontId="9" fillId="0" borderId="84" xfId="11" applyFont="1" applyFill="1" applyBorder="1" applyAlignment="1" applyProtection="1">
      <alignment horizontal="left" vertical="center" shrinkToFit="1"/>
      <protection locked="0"/>
    </xf>
    <xf numFmtId="0" fontId="9" fillId="0" borderId="85" xfId="11" applyFont="1" applyFill="1" applyBorder="1" applyAlignment="1" applyProtection="1">
      <alignment horizontal="left" vertical="center" shrinkToFit="1"/>
      <protection locked="0"/>
    </xf>
    <xf numFmtId="0" fontId="9" fillId="0" borderId="74" xfId="11" applyFont="1" applyFill="1" applyBorder="1" applyAlignment="1" applyProtection="1">
      <alignment horizontal="left" vertical="center" shrinkToFit="1"/>
      <protection locked="0"/>
    </xf>
    <xf numFmtId="0" fontId="9" fillId="0" borderId="75" xfId="11" applyFont="1" applyFill="1" applyBorder="1" applyAlignment="1" applyProtection="1">
      <alignment horizontal="left" vertical="center" shrinkToFit="1"/>
      <protection locked="0"/>
    </xf>
    <xf numFmtId="0" fontId="9" fillId="0" borderId="76" xfId="11" applyFont="1" applyFill="1" applyBorder="1" applyAlignment="1" applyProtection="1">
      <alignment horizontal="left" vertical="center" shrinkToFit="1"/>
      <protection locked="0"/>
    </xf>
    <xf numFmtId="0" fontId="9" fillId="0" borderId="0" xfId="11" applyFont="1" applyAlignment="1">
      <alignment horizontal="left" vertical="center"/>
    </xf>
    <xf numFmtId="0" fontId="9" fillId="0" borderId="0" xfId="11" applyFont="1" applyBorder="1" applyAlignment="1">
      <alignment horizontal="left" vertical="center"/>
    </xf>
    <xf numFmtId="0" fontId="9" fillId="0" borderId="0" xfId="11" applyFont="1" applyBorder="1" applyAlignment="1" applyProtection="1">
      <alignment horizontal="left" vertical="center"/>
    </xf>
    <xf numFmtId="0" fontId="18" fillId="0" borderId="0" xfId="11" applyFont="1" applyBorder="1" applyAlignment="1" applyProtection="1">
      <alignment horizontal="left" vertical="center"/>
    </xf>
    <xf numFmtId="42" fontId="9" fillId="0" borderId="56" xfId="11" applyNumberFormat="1" applyFont="1" applyFill="1" applyBorder="1" applyAlignment="1" applyProtection="1">
      <alignment horizontal="left" vertical="center" shrinkToFit="1"/>
      <protection locked="0"/>
    </xf>
    <xf numFmtId="42" fontId="9" fillId="0" borderId="6" xfId="11" applyNumberFormat="1" applyFont="1" applyFill="1" applyBorder="1" applyAlignment="1" applyProtection="1">
      <alignment horizontal="left" vertical="center" shrinkToFit="1"/>
      <protection locked="0"/>
    </xf>
    <xf numFmtId="42" fontId="9" fillId="0" borderId="73" xfId="11" applyNumberFormat="1" applyFont="1" applyFill="1" applyBorder="1" applyAlignment="1" applyProtection="1">
      <alignment horizontal="left" vertical="center" shrinkToFit="1"/>
      <protection locked="0"/>
    </xf>
    <xf numFmtId="0" fontId="9" fillId="0" borderId="80" xfId="11" applyFont="1" applyFill="1" applyBorder="1" applyAlignment="1" applyProtection="1">
      <alignment horizontal="left" vertical="center" shrinkToFit="1"/>
      <protection locked="0"/>
    </xf>
    <xf numFmtId="0" fontId="9" fillId="0" borderId="81" xfId="11" applyFont="1" applyFill="1" applyBorder="1" applyAlignment="1" applyProtection="1">
      <alignment horizontal="left" vertical="center" shrinkToFit="1"/>
      <protection locked="0"/>
    </xf>
    <xf numFmtId="0" fontId="9" fillId="0" borderId="82" xfId="11" applyFont="1" applyFill="1" applyBorder="1" applyAlignment="1" applyProtection="1">
      <alignment horizontal="left" vertical="center" shrinkToFit="1"/>
      <protection locked="0"/>
    </xf>
    <xf numFmtId="0" fontId="9" fillId="0" borderId="52" xfId="11" applyFont="1" applyFill="1" applyBorder="1" applyAlignment="1" applyProtection="1">
      <alignment horizontal="left" vertical="center" shrinkToFit="1"/>
      <protection locked="0"/>
    </xf>
    <xf numFmtId="0" fontId="9" fillId="0" borderId="5" xfId="11" applyFont="1" applyFill="1" applyBorder="1" applyAlignment="1" applyProtection="1">
      <alignment horizontal="left" vertical="center" shrinkToFit="1"/>
      <protection locked="0"/>
    </xf>
    <xf numFmtId="0" fontId="9" fillId="0" borderId="53" xfId="11" applyFont="1" applyFill="1" applyBorder="1" applyAlignment="1" applyProtection="1">
      <alignment horizontal="left" vertical="center" shrinkToFit="1"/>
      <protection locked="0"/>
    </xf>
    <xf numFmtId="0" fontId="9" fillId="0" borderId="50" xfId="11" applyFont="1" applyFill="1" applyBorder="1" applyAlignment="1" applyProtection="1">
      <alignment horizontal="left" vertical="center" shrinkToFit="1"/>
      <protection locked="0"/>
    </xf>
    <xf numFmtId="0" fontId="9" fillId="0" borderId="1" xfId="11" applyFont="1" applyFill="1" applyBorder="1" applyAlignment="1" applyProtection="1">
      <alignment horizontal="left" vertical="center" shrinkToFit="1"/>
      <protection locked="0"/>
    </xf>
    <xf numFmtId="0" fontId="9" fillId="0" borderId="51" xfId="11" applyFont="1" applyFill="1" applyBorder="1" applyAlignment="1" applyProtection="1">
      <alignment horizontal="left" vertical="center" shrinkToFit="1"/>
      <protection locked="0"/>
    </xf>
    <xf numFmtId="0" fontId="9" fillId="0" borderId="48" xfId="11" applyFont="1" applyFill="1" applyBorder="1" applyAlignment="1" applyProtection="1">
      <alignment horizontal="left" vertical="center" shrinkToFit="1"/>
      <protection locked="0"/>
    </xf>
    <xf numFmtId="0" fontId="9" fillId="0" borderId="45" xfId="11" applyFont="1" applyFill="1" applyBorder="1" applyAlignment="1" applyProtection="1">
      <alignment horizontal="left" vertical="center" shrinkToFit="1"/>
      <protection locked="0"/>
    </xf>
    <xf numFmtId="0" fontId="9" fillId="0" borderId="49" xfId="11" applyFont="1" applyFill="1" applyBorder="1" applyAlignment="1" applyProtection="1">
      <alignment horizontal="left" vertical="center" shrinkToFit="1"/>
      <protection locked="0"/>
    </xf>
    <xf numFmtId="0" fontId="9" fillId="0" borderId="54" xfId="11" applyFont="1" applyFill="1" applyBorder="1" applyAlignment="1" applyProtection="1">
      <alignment horizontal="left" vertical="center" shrinkToFit="1"/>
      <protection locked="0"/>
    </xf>
    <xf numFmtId="0" fontId="9" fillId="0" borderId="2" xfId="11" applyFont="1" applyFill="1" applyBorder="1" applyAlignment="1" applyProtection="1">
      <alignment horizontal="left" vertical="center" shrinkToFit="1"/>
      <protection locked="0"/>
    </xf>
    <xf numFmtId="0" fontId="9" fillId="0" borderId="55" xfId="11" applyFont="1" applyFill="1" applyBorder="1" applyAlignment="1" applyProtection="1">
      <alignment horizontal="left" vertical="center" shrinkToFit="1"/>
      <protection locked="0"/>
    </xf>
    <xf numFmtId="0" fontId="9" fillId="0" borderId="106" xfId="11" applyFont="1" applyFill="1" applyBorder="1" applyAlignment="1" applyProtection="1">
      <alignment horizontal="left" vertical="center" shrinkToFit="1"/>
      <protection locked="0"/>
    </xf>
    <xf numFmtId="0" fontId="9" fillId="0" borderId="107" xfId="11" applyFont="1" applyFill="1" applyBorder="1" applyAlignment="1" applyProtection="1">
      <alignment horizontal="left" vertical="center" shrinkToFit="1"/>
      <protection locked="0"/>
    </xf>
    <xf numFmtId="0" fontId="9" fillId="0" borderId="108" xfId="11" applyFont="1" applyFill="1" applyBorder="1" applyAlignment="1" applyProtection="1">
      <alignment horizontal="left" vertical="center" shrinkToFit="1"/>
      <protection locked="0"/>
    </xf>
    <xf numFmtId="42" fontId="9" fillId="0" borderId="77" xfId="11" applyNumberFormat="1" applyFont="1" applyFill="1" applyBorder="1" applyAlignment="1" applyProtection="1">
      <alignment horizontal="left" vertical="center" shrinkToFit="1"/>
      <protection locked="0"/>
    </xf>
    <xf numFmtId="42" fontId="9" fillId="0" borderId="78" xfId="11" applyNumberFormat="1" applyFont="1" applyFill="1" applyBorder="1" applyAlignment="1" applyProtection="1">
      <alignment horizontal="left" vertical="center" shrinkToFit="1"/>
      <protection locked="0"/>
    </xf>
    <xf numFmtId="42" fontId="9" fillId="0" borderId="79" xfId="11" applyNumberFormat="1" applyFont="1" applyFill="1" applyBorder="1" applyAlignment="1" applyProtection="1">
      <alignment horizontal="left" vertical="center" shrinkToFit="1"/>
      <protection locked="0"/>
    </xf>
    <xf numFmtId="42" fontId="9" fillId="0" borderId="74" xfId="11" applyNumberFormat="1" applyFont="1" applyFill="1" applyBorder="1" applyAlignment="1" applyProtection="1">
      <alignment horizontal="left" vertical="center" shrinkToFit="1"/>
      <protection locked="0"/>
    </xf>
    <xf numFmtId="42" fontId="9" fillId="0" borderId="75" xfId="11" applyNumberFormat="1" applyFont="1" applyFill="1" applyBorder="1" applyAlignment="1" applyProtection="1">
      <alignment horizontal="left" vertical="center" shrinkToFit="1"/>
      <protection locked="0"/>
    </xf>
    <xf numFmtId="42" fontId="9" fillId="0" borderId="76" xfId="11" applyNumberFormat="1" applyFont="1" applyFill="1" applyBorder="1" applyAlignment="1" applyProtection="1">
      <alignment horizontal="left" vertical="center" shrinkToFit="1"/>
      <protection locked="0"/>
    </xf>
    <xf numFmtId="42" fontId="9" fillId="0" borderId="60" xfId="11" applyNumberFormat="1" applyFont="1" applyFill="1" applyBorder="1" applyAlignment="1" applyProtection="1">
      <alignment horizontal="left" vertical="center" shrinkToFit="1"/>
      <protection locked="0"/>
    </xf>
    <xf numFmtId="42" fontId="9" fillId="0" borderId="61" xfId="11" applyNumberFormat="1" applyFont="1" applyFill="1" applyBorder="1" applyAlignment="1" applyProtection="1">
      <alignment horizontal="left" vertical="center" shrinkToFit="1"/>
      <protection locked="0"/>
    </xf>
    <xf numFmtId="42" fontId="9" fillId="0" borderId="62" xfId="11" applyNumberFormat="1" applyFont="1" applyFill="1" applyBorder="1" applyAlignment="1" applyProtection="1">
      <alignment horizontal="left" vertical="center" shrinkToFit="1"/>
      <protection locked="0"/>
    </xf>
    <xf numFmtId="0" fontId="37" fillId="0" borderId="0" xfId="0" applyFont="1" applyAlignment="1">
      <alignment horizontal="left" vertical="center"/>
    </xf>
    <xf numFmtId="0" fontId="37" fillId="0" borderId="0" xfId="0" applyFont="1" applyAlignment="1">
      <alignment horizontal="right" vertical="center"/>
    </xf>
    <xf numFmtId="0" fontId="17" fillId="0" borderId="0" xfId="2" applyFont="1" applyFill="1" applyAlignment="1">
      <alignment horizontal="distributed" vertical="center" shrinkToFit="1"/>
    </xf>
    <xf numFmtId="0" fontId="31" fillId="2" borderId="27" xfId="16" applyFont="1" applyFill="1" applyBorder="1" applyAlignment="1">
      <alignment horizontal="center" vertical="center" shrinkToFit="1"/>
    </xf>
    <xf numFmtId="0" fontId="31" fillId="2" borderId="22" xfId="16" applyFont="1" applyFill="1" applyBorder="1" applyAlignment="1">
      <alignment horizontal="center" vertical="center" shrinkToFit="1"/>
    </xf>
    <xf numFmtId="0" fontId="31" fillId="2" borderId="100" xfId="16" applyFont="1" applyFill="1" applyBorder="1" applyAlignment="1">
      <alignment horizontal="center" vertical="center" shrinkToFit="1"/>
    </xf>
    <xf numFmtId="0" fontId="31" fillId="2" borderId="58" xfId="16" applyFont="1" applyFill="1" applyBorder="1" applyAlignment="1">
      <alignment horizontal="center" vertical="center" shrinkToFit="1"/>
    </xf>
    <xf numFmtId="0" fontId="31" fillId="2" borderId="18" xfId="16" applyFont="1" applyFill="1" applyBorder="1" applyAlignment="1">
      <alignment horizontal="center" vertical="center" shrinkToFit="1"/>
    </xf>
    <xf numFmtId="0" fontId="31" fillId="2" borderId="101" xfId="16" applyFont="1" applyFill="1" applyBorder="1" applyAlignment="1">
      <alignment horizontal="center" vertical="center" shrinkToFit="1"/>
    </xf>
    <xf numFmtId="0" fontId="28" fillId="0" borderId="0" xfId="2" applyFont="1" applyFill="1" applyAlignment="1" applyProtection="1">
      <alignment horizontal="left" vertical="center" shrinkToFit="1"/>
      <protection locked="0"/>
    </xf>
    <xf numFmtId="0" fontId="28" fillId="0" borderId="0" xfId="2" applyFont="1" applyFill="1" applyAlignment="1">
      <alignment horizontal="distributed" vertical="center" shrinkToFit="1"/>
    </xf>
    <xf numFmtId="41" fontId="28" fillId="0" borderId="0" xfId="2" applyNumberFormat="1" applyFont="1" applyFill="1" applyAlignment="1" applyProtection="1">
      <alignment horizontal="center" vertical="center" shrinkToFit="1"/>
      <protection locked="0"/>
    </xf>
    <xf numFmtId="0" fontId="28" fillId="0" borderId="0" xfId="2" applyFont="1" applyFill="1" applyAlignment="1">
      <alignment horizontal="left" vertical="center" shrinkToFit="1"/>
    </xf>
    <xf numFmtId="0" fontId="28" fillId="0" borderId="0" xfId="2" applyFont="1" applyFill="1" applyAlignment="1">
      <alignment horizontal="distributed" shrinkToFit="1"/>
    </xf>
    <xf numFmtId="0" fontId="28" fillId="0" borderId="0" xfId="2" applyFont="1" applyFill="1" applyAlignment="1">
      <alignment horizontal="distributed" vertical="top" shrinkToFit="1"/>
    </xf>
    <xf numFmtId="58" fontId="28" fillId="0" borderId="0" xfId="2" applyNumberFormat="1" applyFont="1" applyFill="1" applyAlignment="1" applyProtection="1">
      <alignment horizontal="left" vertical="center" shrinkToFit="1"/>
      <protection locked="0"/>
    </xf>
    <xf numFmtId="42" fontId="28" fillId="0" borderId="0" xfId="2" applyNumberFormat="1" applyFont="1" applyFill="1" applyBorder="1" applyAlignment="1" applyProtection="1">
      <alignment horizontal="center" vertical="top" shrinkToFit="1"/>
      <protection locked="0"/>
    </xf>
    <xf numFmtId="42" fontId="28" fillId="0" borderId="0" xfId="2" applyNumberFormat="1" applyFont="1" applyFill="1" applyBorder="1" applyAlignment="1" applyProtection="1">
      <alignment horizontal="center" vertical="center" shrinkToFit="1"/>
      <protection locked="0"/>
    </xf>
    <xf numFmtId="0" fontId="28" fillId="0" borderId="0" xfId="2" applyFont="1" applyFill="1" applyAlignment="1">
      <alignment horizontal="center" vertical="center" shrinkToFit="1"/>
    </xf>
    <xf numFmtId="0" fontId="28" fillId="0" borderId="0" xfId="2" applyFont="1" applyFill="1" applyBorder="1" applyAlignment="1">
      <alignment horizontal="distributed" vertical="center" shrinkToFit="1"/>
    </xf>
    <xf numFmtId="0" fontId="28" fillId="0" borderId="0" xfId="2" applyFont="1" applyFill="1" applyAlignment="1">
      <alignment horizontal="center" vertical="top" shrinkToFit="1"/>
    </xf>
    <xf numFmtId="58" fontId="28" fillId="0" borderId="0" xfId="2" applyNumberFormat="1" applyFont="1" applyFill="1" applyAlignment="1" applyProtection="1">
      <alignment horizontal="center" vertical="center" shrinkToFit="1"/>
      <protection locked="0"/>
    </xf>
    <xf numFmtId="0" fontId="28" fillId="0" borderId="0" xfId="2" applyFont="1" applyFill="1" applyBorder="1" applyAlignment="1">
      <alignment horizontal="left" vertical="top" shrinkToFit="1"/>
    </xf>
    <xf numFmtId="0" fontId="28" fillId="0" borderId="0" xfId="2" applyFont="1" applyFill="1" applyBorder="1" applyAlignment="1" applyProtection="1">
      <alignment horizontal="left" vertical="top" shrinkToFit="1"/>
      <protection locked="0"/>
    </xf>
    <xf numFmtId="0" fontId="10" fillId="0" borderId="0" xfId="2" applyFont="1" applyFill="1" applyBorder="1" applyAlignment="1" applyProtection="1">
      <alignment horizontal="left" vertical="center" shrinkToFit="1"/>
      <protection locked="0"/>
    </xf>
    <xf numFmtId="0" fontId="10" fillId="0" borderId="10" xfId="2" applyFont="1" applyFill="1" applyBorder="1" applyAlignment="1" applyProtection="1">
      <alignment horizontal="left" vertical="center" shrinkToFit="1"/>
      <protection locked="0"/>
    </xf>
    <xf numFmtId="0" fontId="10" fillId="0" borderId="0" xfId="2" applyFont="1" applyFill="1" applyAlignment="1" applyProtection="1">
      <alignment horizontal="left" shrinkToFit="1"/>
      <protection locked="0"/>
    </xf>
    <xf numFmtId="0" fontId="10" fillId="0" borderId="0" xfId="2" applyFont="1" applyFill="1" applyBorder="1" applyAlignment="1">
      <alignment horizontal="distributed" vertical="center" shrinkToFit="1"/>
    </xf>
    <xf numFmtId="0" fontId="10" fillId="0" borderId="10" xfId="2" applyFont="1" applyFill="1" applyBorder="1" applyAlignment="1">
      <alignment horizontal="distributed" vertical="center" shrinkToFit="1"/>
    </xf>
    <xf numFmtId="0" fontId="10" fillId="0" borderId="1" xfId="2" applyFont="1" applyFill="1" applyBorder="1" applyAlignment="1">
      <alignment horizontal="center" vertical="center" shrinkToFit="1"/>
    </xf>
    <xf numFmtId="0" fontId="10" fillId="0" borderId="0" xfId="2" applyFont="1" applyFill="1" applyAlignment="1">
      <alignment horizontal="left" vertical="top" shrinkToFit="1"/>
    </xf>
    <xf numFmtId="0" fontId="10" fillId="0" borderId="39" xfId="2" applyFont="1" applyFill="1" applyBorder="1" applyAlignment="1">
      <alignment horizontal="left" vertical="top" shrinkToFit="1"/>
    </xf>
    <xf numFmtId="0" fontId="10" fillId="0" borderId="8" xfId="2" applyFont="1" applyFill="1" applyBorder="1" applyAlignment="1" applyProtection="1">
      <alignment horizontal="left" vertical="center" shrinkToFit="1"/>
      <protection locked="0"/>
    </xf>
    <xf numFmtId="0" fontId="10" fillId="0" borderId="3" xfId="2" applyFont="1" applyFill="1" applyBorder="1" applyAlignment="1">
      <alignment horizontal="left" vertical="center" shrinkToFit="1"/>
    </xf>
    <xf numFmtId="0" fontId="10" fillId="0" borderId="9" xfId="2" applyFont="1" applyFill="1" applyBorder="1" applyAlignment="1">
      <alignment horizontal="left" vertical="center" shrinkToFit="1"/>
    </xf>
    <xf numFmtId="0" fontId="10" fillId="0" borderId="4" xfId="2" applyFont="1" applyFill="1" applyBorder="1" applyAlignment="1">
      <alignment horizontal="left" vertical="center" shrinkToFit="1"/>
    </xf>
    <xf numFmtId="0" fontId="10" fillId="0" borderId="31" xfId="2" applyFont="1" applyFill="1" applyBorder="1" applyAlignment="1">
      <alignment horizontal="left" vertical="center" shrinkToFit="1"/>
    </xf>
    <xf numFmtId="0" fontId="10" fillId="0" borderId="32" xfId="2" applyFont="1" applyFill="1" applyBorder="1" applyAlignment="1">
      <alignment horizontal="left" vertical="center" shrinkToFit="1"/>
    </xf>
    <xf numFmtId="0" fontId="10" fillId="0" borderId="37" xfId="2" applyFont="1" applyFill="1" applyBorder="1" applyAlignment="1">
      <alignment horizontal="left" vertical="center" shrinkToFit="1"/>
    </xf>
    <xf numFmtId="0" fontId="10" fillId="0" borderId="39" xfId="2" applyFont="1" applyFill="1" applyBorder="1" applyAlignment="1" applyProtection="1">
      <alignment horizontal="left" vertical="center" shrinkToFit="1"/>
      <protection locked="0"/>
    </xf>
    <xf numFmtId="0" fontId="10" fillId="0" borderId="3" xfId="2" applyFont="1" applyFill="1" applyBorder="1" applyAlignment="1" applyProtection="1">
      <alignment horizontal="left" vertical="center" shrinkToFit="1"/>
      <protection locked="0"/>
    </xf>
    <xf numFmtId="0" fontId="10" fillId="0" borderId="9" xfId="2" applyFont="1" applyFill="1" applyBorder="1" applyAlignment="1" applyProtection="1">
      <alignment horizontal="left" vertical="center" shrinkToFit="1"/>
      <protection locked="0"/>
    </xf>
    <xf numFmtId="0" fontId="10" fillId="0" borderId="4" xfId="2" applyFont="1" applyFill="1" applyBorder="1" applyAlignment="1" applyProtection="1">
      <alignment horizontal="left" vertical="center" shrinkToFit="1"/>
      <protection locked="0"/>
    </xf>
    <xf numFmtId="0" fontId="10" fillId="0" borderId="0" xfId="2" applyFont="1" applyFill="1" applyAlignment="1" applyProtection="1">
      <alignment horizontal="left" vertical="center" shrinkToFit="1"/>
      <protection locked="0"/>
    </xf>
    <xf numFmtId="0" fontId="10" fillId="0" borderId="0" xfId="2" applyFont="1" applyFill="1" applyAlignment="1">
      <alignment horizontal="left" vertical="center" shrinkToFit="1"/>
    </xf>
    <xf numFmtId="0" fontId="10" fillId="0" borderId="3" xfId="2" applyFont="1" applyFill="1" applyBorder="1" applyAlignment="1">
      <alignment horizontal="center" vertical="center" shrinkToFit="1"/>
    </xf>
    <xf numFmtId="0" fontId="10" fillId="0" borderId="9" xfId="2" applyFont="1" applyFill="1" applyBorder="1" applyAlignment="1">
      <alignment horizontal="center" vertical="center" shrinkToFit="1"/>
    </xf>
    <xf numFmtId="0" fontId="10" fillId="0" borderId="4" xfId="2" applyFont="1" applyFill="1" applyBorder="1" applyAlignment="1">
      <alignment horizontal="center" vertical="center" shrinkToFit="1"/>
    </xf>
    <xf numFmtId="0" fontId="10" fillId="0" borderId="0" xfId="2" applyFont="1" applyFill="1" applyBorder="1" applyAlignment="1">
      <alignment horizontal="left" vertical="center" shrinkToFit="1"/>
    </xf>
    <xf numFmtId="177" fontId="10" fillId="0" borderId="22" xfId="5" applyNumberFormat="1" applyFont="1" applyFill="1" applyBorder="1" applyAlignment="1">
      <alignment horizontal="right" vertical="center" shrinkToFit="1"/>
    </xf>
    <xf numFmtId="0" fontId="10" fillId="0" borderId="14" xfId="2" applyFont="1" applyFill="1" applyBorder="1" applyAlignment="1">
      <alignment horizontal="left" vertical="center" shrinkToFit="1"/>
    </xf>
    <xf numFmtId="0" fontId="10" fillId="0" borderId="19" xfId="2" applyFont="1" applyFill="1" applyBorder="1" applyAlignment="1">
      <alignment horizontal="left" vertical="center" shrinkToFit="1"/>
    </xf>
    <xf numFmtId="0" fontId="10" fillId="0" borderId="38" xfId="2" applyFont="1" applyFill="1" applyBorder="1" applyAlignment="1">
      <alignment horizontal="left" vertical="center" shrinkToFit="1"/>
    </xf>
    <xf numFmtId="0" fontId="10" fillId="0" borderId="10" xfId="2" applyFont="1" applyFill="1" applyBorder="1" applyAlignment="1">
      <alignment horizontal="left" vertical="center" shrinkToFit="1"/>
    </xf>
    <xf numFmtId="0" fontId="10" fillId="0" borderId="17" xfId="2" applyFont="1" applyFill="1" applyBorder="1" applyAlignment="1">
      <alignment horizontal="left" vertical="center" shrinkToFit="1"/>
    </xf>
    <xf numFmtId="0" fontId="10" fillId="0" borderId="0" xfId="2" applyFont="1" applyFill="1" applyAlignment="1">
      <alignment horizontal="distributed" vertical="center" shrinkToFit="1"/>
    </xf>
    <xf numFmtId="177" fontId="10" fillId="0" borderId="0" xfId="5" applyNumberFormat="1" applyFont="1" applyFill="1" applyAlignment="1">
      <alignment horizontal="right" vertical="center" shrinkToFit="1"/>
    </xf>
    <xf numFmtId="0" fontId="10" fillId="0" borderId="18" xfId="2" applyFont="1" applyFill="1" applyBorder="1" applyAlignment="1">
      <alignment horizontal="center" vertical="center" shrinkToFit="1"/>
    </xf>
    <xf numFmtId="41" fontId="10" fillId="0" borderId="18" xfId="2" applyNumberFormat="1" applyFont="1" applyFill="1" applyBorder="1" applyAlignment="1" applyProtection="1">
      <alignment horizontal="center" vertical="center" shrinkToFit="1"/>
      <protection locked="0"/>
    </xf>
    <xf numFmtId="41" fontId="10" fillId="0" borderId="18" xfId="2" applyNumberFormat="1" applyFont="1" applyFill="1" applyBorder="1" applyAlignment="1" applyProtection="1">
      <alignment horizontal="center" shrinkToFit="1"/>
      <protection locked="0"/>
    </xf>
    <xf numFmtId="0" fontId="10" fillId="0" borderId="18" xfId="2" applyFont="1" applyFill="1" applyBorder="1" applyAlignment="1">
      <alignment horizontal="center" shrinkToFit="1"/>
    </xf>
    <xf numFmtId="0" fontId="10" fillId="0" borderId="32" xfId="2" applyFont="1" applyFill="1" applyBorder="1" applyAlignment="1">
      <alignment horizontal="left" vertical="center" wrapText="1" shrinkToFit="1"/>
    </xf>
    <xf numFmtId="0" fontId="10" fillId="0" borderId="31" xfId="2" applyFont="1" applyFill="1" applyBorder="1" applyAlignment="1">
      <alignment horizontal="left" vertical="center" wrapText="1" shrinkToFit="1"/>
    </xf>
    <xf numFmtId="0" fontId="10" fillId="0" borderId="37" xfId="2" applyFont="1" applyFill="1" applyBorder="1" applyAlignment="1">
      <alignment horizontal="left" vertical="center" wrapText="1" shrinkToFit="1"/>
    </xf>
    <xf numFmtId="0" fontId="10" fillId="0" borderId="21" xfId="2" applyFont="1" applyFill="1" applyBorder="1" applyAlignment="1">
      <alignment horizontal="left" vertical="center" wrapText="1" shrinkToFit="1"/>
    </xf>
    <xf numFmtId="0" fontId="10" fillId="0" borderId="0" xfId="2" applyFont="1" applyFill="1" applyBorder="1" applyAlignment="1">
      <alignment horizontal="left" vertical="center" wrapText="1" shrinkToFit="1"/>
    </xf>
    <xf numFmtId="0" fontId="10" fillId="0" borderId="39" xfId="2" applyFont="1" applyFill="1" applyBorder="1" applyAlignment="1">
      <alignment horizontal="left" vertical="center" wrapText="1" shrinkToFit="1"/>
    </xf>
    <xf numFmtId="0" fontId="10" fillId="0" borderId="8" xfId="2" applyFont="1" applyFill="1" applyBorder="1" applyAlignment="1">
      <alignment horizontal="left" vertical="center" shrinkToFit="1"/>
    </xf>
    <xf numFmtId="0" fontId="10" fillId="0" borderId="35" xfId="2" applyFont="1" applyFill="1" applyBorder="1" applyAlignment="1" applyProtection="1">
      <alignment horizontal="right" vertical="center" shrinkToFit="1"/>
      <protection locked="0"/>
    </xf>
    <xf numFmtId="0" fontId="10" fillId="0" borderId="36" xfId="2" applyFont="1" applyFill="1" applyBorder="1" applyAlignment="1" applyProtection="1">
      <alignment horizontal="right" vertical="center" shrinkToFit="1"/>
      <protection locked="0"/>
    </xf>
    <xf numFmtId="0" fontId="10" fillId="0" borderId="33" xfId="2" applyFont="1" applyFill="1" applyBorder="1" applyAlignment="1">
      <alignment horizontal="left" vertical="center" shrinkToFit="1"/>
    </xf>
    <xf numFmtId="0" fontId="10" fillId="0" borderId="7" xfId="2" applyFont="1" applyFill="1" applyBorder="1" applyAlignment="1">
      <alignment horizontal="left" vertical="center" shrinkToFit="1"/>
    </xf>
    <xf numFmtId="0" fontId="10" fillId="0" borderId="34" xfId="2" applyFont="1" applyFill="1" applyBorder="1" applyAlignment="1">
      <alignment horizontal="left" vertical="center" shrinkToFit="1"/>
    </xf>
    <xf numFmtId="0" fontId="10" fillId="0" borderId="33" xfId="2" applyFont="1" applyFill="1" applyBorder="1" applyAlignment="1">
      <alignment horizontal="left" vertical="center" wrapText="1" shrinkToFit="1"/>
    </xf>
    <xf numFmtId="0" fontId="10" fillId="0" borderId="7" xfId="2" applyFont="1" applyFill="1" applyBorder="1" applyAlignment="1">
      <alignment horizontal="left" vertical="center" wrapText="1" shrinkToFit="1"/>
    </xf>
    <xf numFmtId="0" fontId="10" fillId="0" borderId="34" xfId="2" applyFont="1" applyFill="1" applyBorder="1" applyAlignment="1">
      <alignment horizontal="left" vertical="center" wrapText="1" shrinkToFit="1"/>
    </xf>
    <xf numFmtId="0" fontId="10" fillId="0" borderId="31" xfId="2" applyFont="1" applyFill="1" applyBorder="1" applyAlignment="1" applyProtection="1">
      <alignment horizontal="right" vertical="center" shrinkToFit="1"/>
      <protection locked="0"/>
    </xf>
    <xf numFmtId="0" fontId="10" fillId="0" borderId="10" xfId="2" applyFont="1" applyFill="1" applyBorder="1" applyAlignment="1" applyProtection="1">
      <alignment horizontal="right" vertical="center" shrinkToFit="1"/>
      <protection locked="0"/>
    </xf>
    <xf numFmtId="0" fontId="10" fillId="0" borderId="11" xfId="2" applyFont="1" applyFill="1" applyBorder="1" applyAlignment="1">
      <alignment horizontal="left" vertical="center" shrinkToFit="1"/>
    </xf>
    <xf numFmtId="0" fontId="10" fillId="0" borderId="13" xfId="2" applyFont="1" applyFill="1" applyBorder="1" applyAlignment="1">
      <alignment horizontal="left" vertical="center" shrinkToFit="1"/>
    </xf>
    <xf numFmtId="0" fontId="10" fillId="0" borderId="20" xfId="2" applyFont="1" applyFill="1" applyBorder="1" applyAlignment="1">
      <alignment horizontal="left" vertical="center" shrinkToFit="1"/>
    </xf>
    <xf numFmtId="0" fontId="10" fillId="2" borderId="10" xfId="2" applyFont="1" applyFill="1" applyBorder="1" applyAlignment="1">
      <alignment horizontal="left" vertical="center" shrinkToFit="1"/>
    </xf>
    <xf numFmtId="0" fontId="10" fillId="2" borderId="16" xfId="2" applyFont="1" applyFill="1" applyBorder="1" applyAlignment="1">
      <alignment horizontal="left" vertical="center" shrinkToFit="1"/>
    </xf>
    <xf numFmtId="0" fontId="10" fillId="0" borderId="23" xfId="2" applyFont="1" applyFill="1" applyBorder="1" applyAlignment="1">
      <alignment horizontal="center" vertical="top" textRotation="255" wrapText="1" shrinkToFit="1"/>
    </xf>
    <xf numFmtId="0" fontId="10" fillId="0" borderId="24" xfId="2" applyFont="1" applyFill="1" applyBorder="1" applyAlignment="1">
      <alignment horizontal="center" vertical="top" textRotation="255" wrapText="1" shrinkToFit="1"/>
    </xf>
    <xf numFmtId="0" fontId="10" fillId="0" borderId="25" xfId="2" applyFont="1" applyFill="1" applyBorder="1" applyAlignment="1">
      <alignment horizontal="center" vertical="top" textRotation="255" wrapText="1" shrinkToFit="1"/>
    </xf>
    <xf numFmtId="0" fontId="13" fillId="0" borderId="0" xfId="2" applyFont="1" applyFill="1" applyAlignment="1">
      <alignment horizontal="center" vertical="center" shrinkToFit="1"/>
    </xf>
    <xf numFmtId="0" fontId="10" fillId="0" borderId="13" xfId="2" applyFont="1" applyFill="1" applyBorder="1" applyAlignment="1">
      <alignment horizontal="center" vertical="center" wrapText="1" shrinkToFit="1"/>
    </xf>
    <xf numFmtId="0" fontId="10" fillId="0" borderId="14" xfId="2" applyFont="1" applyFill="1" applyBorder="1" applyAlignment="1">
      <alignment horizontal="center" vertical="center" wrapText="1" shrinkToFit="1"/>
    </xf>
    <xf numFmtId="0" fontId="10" fillId="0" borderId="15" xfId="2" applyFont="1" applyFill="1" applyBorder="1" applyAlignment="1">
      <alignment horizontal="center" vertical="center" wrapText="1" shrinkToFit="1"/>
    </xf>
    <xf numFmtId="0" fontId="10" fillId="0" borderId="3" xfId="2" applyFont="1" applyFill="1" applyBorder="1" applyAlignment="1">
      <alignment horizontal="left" vertical="center" wrapText="1" shrinkToFit="1"/>
    </xf>
    <xf numFmtId="0" fontId="10" fillId="0" borderId="11" xfId="2" applyFont="1" applyFill="1" applyBorder="1" applyAlignment="1">
      <alignment horizontal="left" vertical="center" wrapText="1" shrinkToFit="1"/>
    </xf>
    <xf numFmtId="0" fontId="10" fillId="0" borderId="9" xfId="2" applyFont="1" applyFill="1" applyBorder="1" applyAlignment="1">
      <alignment horizontal="left" vertical="center" wrapText="1" shrinkToFit="1"/>
    </xf>
    <xf numFmtId="0" fontId="10" fillId="0" borderId="4" xfId="2" applyFont="1" applyFill="1" applyBorder="1" applyAlignment="1">
      <alignment horizontal="left" vertical="center" wrapText="1" shrinkToFit="1"/>
    </xf>
    <xf numFmtId="0" fontId="10" fillId="0" borderId="21" xfId="2" applyFont="1" applyFill="1" applyBorder="1" applyAlignment="1">
      <alignment horizontal="left" vertical="center" shrinkToFit="1"/>
    </xf>
    <xf numFmtId="0" fontId="10" fillId="0" borderId="39" xfId="2" applyFont="1" applyFill="1" applyBorder="1" applyAlignment="1">
      <alignment horizontal="left" vertical="center" shrinkToFit="1"/>
    </xf>
    <xf numFmtId="0" fontId="31" fillId="2" borderId="27" xfId="16" applyNumberFormat="1" applyFont="1" applyFill="1" applyBorder="1" applyAlignment="1">
      <alignment horizontal="center" vertical="center" shrinkToFit="1"/>
    </xf>
    <xf numFmtId="0" fontId="31" fillId="2" borderId="22" xfId="16" applyNumberFormat="1" applyFont="1" applyFill="1" applyBorder="1" applyAlignment="1">
      <alignment horizontal="center" vertical="center" shrinkToFit="1"/>
    </xf>
    <xf numFmtId="0" fontId="31" fillId="2" borderId="100" xfId="16" applyNumberFormat="1" applyFont="1" applyFill="1" applyBorder="1" applyAlignment="1">
      <alignment horizontal="center" vertical="center" shrinkToFit="1"/>
    </xf>
    <xf numFmtId="0" fontId="31" fillId="2" borderId="58" xfId="16" applyNumberFormat="1" applyFont="1" applyFill="1" applyBorder="1" applyAlignment="1">
      <alignment horizontal="center" vertical="center" shrinkToFit="1"/>
    </xf>
    <xf numFmtId="0" fontId="31" fillId="2" borderId="18" xfId="16" applyNumberFormat="1" applyFont="1" applyFill="1" applyBorder="1" applyAlignment="1">
      <alignment horizontal="center" vertical="center" shrinkToFit="1"/>
    </xf>
    <xf numFmtId="0" fontId="31" fillId="2" borderId="101" xfId="16" applyNumberFormat="1" applyFont="1" applyFill="1" applyBorder="1" applyAlignment="1">
      <alignment horizontal="center" vertical="center" shrinkToFit="1"/>
    </xf>
    <xf numFmtId="0" fontId="10" fillId="0" borderId="3" xfId="2" applyNumberFormat="1" applyFont="1" applyFill="1" applyBorder="1" applyAlignment="1">
      <alignment horizontal="left" vertical="center" shrinkToFit="1"/>
    </xf>
    <xf numFmtId="0" fontId="10" fillId="0" borderId="9" xfId="2" applyNumberFormat="1" applyFont="1" applyFill="1" applyBorder="1" applyAlignment="1">
      <alignment horizontal="left" vertical="center" shrinkToFit="1"/>
    </xf>
    <xf numFmtId="0" fontId="10" fillId="0" borderId="4" xfId="2" applyNumberFormat="1" applyFont="1" applyFill="1" applyBorder="1" applyAlignment="1">
      <alignment horizontal="left" vertical="center" shrinkToFit="1"/>
    </xf>
    <xf numFmtId="0" fontId="10" fillId="0" borderId="0" xfId="2" applyNumberFormat="1" applyFont="1" applyFill="1" applyBorder="1" applyAlignment="1">
      <alignment horizontal="left" vertical="center" shrinkToFit="1"/>
    </xf>
    <xf numFmtId="0" fontId="10" fillId="0" borderId="22" xfId="5" applyNumberFormat="1" applyFont="1" applyFill="1" applyBorder="1" applyAlignment="1">
      <alignment horizontal="right" vertical="center" shrinkToFit="1"/>
    </xf>
    <xf numFmtId="0" fontId="10" fillId="0" borderId="0" xfId="2" applyNumberFormat="1" applyFont="1" applyFill="1" applyAlignment="1">
      <alignment horizontal="left" vertical="center" shrinkToFit="1"/>
    </xf>
    <xf numFmtId="0" fontId="10" fillId="0" borderId="3" xfId="2" applyNumberFormat="1" applyFont="1" applyFill="1" applyBorder="1" applyAlignment="1">
      <alignment horizontal="center" vertical="center" shrinkToFit="1"/>
    </xf>
    <xf numFmtId="0" fontId="10" fillId="0" borderId="9" xfId="2" applyNumberFormat="1" applyFont="1" applyFill="1" applyBorder="1" applyAlignment="1">
      <alignment horizontal="center" vertical="center" shrinkToFit="1"/>
    </xf>
    <xf numFmtId="0" fontId="10" fillId="0" borderId="4" xfId="2" applyNumberFormat="1" applyFont="1" applyFill="1" applyBorder="1" applyAlignment="1">
      <alignment horizontal="center" vertical="center" shrinkToFit="1"/>
    </xf>
    <xf numFmtId="0" fontId="10" fillId="0" borderId="0" xfId="5" applyNumberFormat="1" applyFont="1" applyFill="1" applyAlignment="1">
      <alignment horizontal="right" vertical="center" shrinkToFit="1"/>
    </xf>
    <xf numFmtId="0" fontId="10" fillId="0" borderId="18" xfId="2" applyNumberFormat="1" applyFont="1" applyFill="1" applyBorder="1" applyAlignment="1">
      <alignment horizontal="center" vertical="center" shrinkToFit="1"/>
    </xf>
    <xf numFmtId="41" fontId="10" fillId="0" borderId="18" xfId="2" applyNumberFormat="1" applyFont="1" applyFill="1" applyBorder="1" applyAlignment="1">
      <alignment horizontal="center" shrinkToFit="1"/>
    </xf>
    <xf numFmtId="0" fontId="10" fillId="0" borderId="18" xfId="2" applyNumberFormat="1" applyFont="1" applyFill="1" applyBorder="1" applyAlignment="1">
      <alignment horizontal="center" shrinkToFit="1"/>
    </xf>
    <xf numFmtId="0" fontId="10" fillId="0" borderId="31" xfId="2" applyNumberFormat="1" applyFont="1" applyFill="1" applyBorder="1" applyAlignment="1">
      <alignment horizontal="left" vertical="center" shrinkToFit="1"/>
    </xf>
    <xf numFmtId="0" fontId="10" fillId="0" borderId="38" xfId="2" applyNumberFormat="1" applyFont="1" applyFill="1" applyBorder="1" applyAlignment="1">
      <alignment horizontal="left" vertical="center" shrinkToFit="1"/>
    </xf>
    <xf numFmtId="0" fontId="10" fillId="0" borderId="10" xfId="2" applyNumberFormat="1" applyFont="1" applyFill="1" applyBorder="1" applyAlignment="1">
      <alignment horizontal="left" vertical="center" shrinkToFit="1"/>
    </xf>
    <xf numFmtId="0" fontId="10" fillId="0" borderId="3" xfId="2" applyNumberFormat="1" applyFont="1" applyFill="1" applyBorder="1" applyAlignment="1">
      <alignment horizontal="left" vertical="center" wrapText="1" shrinkToFit="1"/>
    </xf>
    <xf numFmtId="0" fontId="10" fillId="0" borderId="9" xfId="2" applyNumberFormat="1" applyFont="1" applyFill="1" applyBorder="1" applyAlignment="1">
      <alignment horizontal="left" vertical="center" wrapText="1" shrinkToFit="1"/>
    </xf>
    <xf numFmtId="0" fontId="10" fillId="0" borderId="4" xfId="2" applyNumberFormat="1" applyFont="1" applyFill="1" applyBorder="1" applyAlignment="1">
      <alignment horizontal="left" vertical="center" wrapText="1" shrinkToFit="1"/>
    </xf>
    <xf numFmtId="0" fontId="10" fillId="0" borderId="11" xfId="2" applyNumberFormat="1" applyFont="1" applyFill="1" applyBorder="1" applyAlignment="1">
      <alignment horizontal="left" vertical="center" wrapText="1" shrinkToFit="1"/>
    </xf>
    <xf numFmtId="0" fontId="10" fillId="0" borderId="11" xfId="2" applyNumberFormat="1" applyFont="1" applyFill="1" applyBorder="1" applyAlignment="1">
      <alignment horizontal="left" vertical="center" shrinkToFit="1"/>
    </xf>
    <xf numFmtId="0" fontId="10" fillId="0" borderId="32" xfId="2" applyNumberFormat="1" applyFont="1" applyFill="1" applyBorder="1" applyAlignment="1">
      <alignment horizontal="left" vertical="center" wrapText="1" shrinkToFit="1"/>
    </xf>
    <xf numFmtId="0" fontId="10" fillId="0" borderId="31" xfId="2" applyNumberFormat="1" applyFont="1" applyFill="1" applyBorder="1" applyAlignment="1">
      <alignment horizontal="left" vertical="center" wrapText="1" shrinkToFit="1"/>
    </xf>
    <xf numFmtId="0" fontId="10" fillId="0" borderId="37" xfId="2" applyNumberFormat="1" applyFont="1" applyFill="1" applyBorder="1" applyAlignment="1">
      <alignment horizontal="left" vertical="center" wrapText="1" shrinkToFit="1"/>
    </xf>
    <xf numFmtId="0" fontId="10" fillId="0" borderId="21" xfId="2" applyNumberFormat="1" applyFont="1" applyFill="1" applyBorder="1" applyAlignment="1">
      <alignment horizontal="left" vertical="center" wrapText="1" shrinkToFit="1"/>
    </xf>
    <xf numFmtId="0" fontId="10" fillId="0" borderId="0" xfId="2" applyNumberFormat="1" applyFont="1" applyFill="1" applyBorder="1" applyAlignment="1">
      <alignment horizontal="left" vertical="center" wrapText="1" shrinkToFit="1"/>
    </xf>
    <xf numFmtId="0" fontId="10" fillId="0" borderId="39" xfId="2" applyNumberFormat="1" applyFont="1" applyFill="1" applyBorder="1" applyAlignment="1">
      <alignment horizontal="left" vertical="center" wrapText="1" shrinkToFit="1"/>
    </xf>
    <xf numFmtId="0" fontId="10" fillId="0" borderId="33" xfId="2" applyNumberFormat="1" applyFont="1" applyFill="1" applyBorder="1" applyAlignment="1">
      <alignment horizontal="left" vertical="center" wrapText="1" shrinkToFit="1"/>
    </xf>
    <xf numFmtId="0" fontId="10" fillId="0" borderId="7" xfId="2" applyNumberFormat="1" applyFont="1" applyFill="1" applyBorder="1" applyAlignment="1">
      <alignment horizontal="left" vertical="center" wrapText="1" shrinkToFit="1"/>
    </xf>
    <xf numFmtId="0" fontId="10" fillId="0" borderId="34" xfId="2" applyNumberFormat="1" applyFont="1" applyFill="1" applyBorder="1" applyAlignment="1">
      <alignment horizontal="left" vertical="center" wrapText="1" shrinkToFit="1"/>
    </xf>
    <xf numFmtId="0" fontId="10" fillId="0" borderId="35" xfId="2" applyNumberFormat="1" applyFont="1" applyFill="1" applyBorder="1" applyAlignment="1">
      <alignment horizontal="right" vertical="center" shrinkToFit="1"/>
    </xf>
    <xf numFmtId="0" fontId="10" fillId="0" borderId="36" xfId="2" applyNumberFormat="1" applyFont="1" applyFill="1" applyBorder="1" applyAlignment="1">
      <alignment horizontal="right" vertical="center" shrinkToFit="1"/>
    </xf>
    <xf numFmtId="0" fontId="10" fillId="0" borderId="31" xfId="2" applyNumberFormat="1" applyFont="1" applyFill="1" applyBorder="1" applyAlignment="1">
      <alignment horizontal="right" vertical="center" shrinkToFit="1"/>
    </xf>
    <xf numFmtId="0" fontId="10" fillId="0" borderId="10" xfId="2" applyNumberFormat="1" applyFont="1" applyFill="1" applyBorder="1" applyAlignment="1">
      <alignment horizontal="right" vertical="center" shrinkToFit="1"/>
    </xf>
    <xf numFmtId="0" fontId="10" fillId="0" borderId="37" xfId="2" applyNumberFormat="1" applyFont="1" applyFill="1" applyBorder="1" applyAlignment="1">
      <alignment horizontal="left" vertical="center" shrinkToFit="1"/>
    </xf>
    <xf numFmtId="0" fontId="10" fillId="0" borderId="8" xfId="2" applyNumberFormat="1" applyFont="1" applyFill="1" applyBorder="1" applyAlignment="1">
      <alignment horizontal="left" vertical="center" shrinkToFit="1"/>
    </xf>
    <xf numFmtId="0" fontId="10" fillId="0" borderId="16" xfId="2" applyNumberFormat="1" applyFont="1" applyFill="1" applyBorder="1" applyAlignment="1">
      <alignment horizontal="left" vertical="center" shrinkToFit="1"/>
    </xf>
    <xf numFmtId="0" fontId="10" fillId="0" borderId="23" xfId="2" applyNumberFormat="1" applyFont="1" applyFill="1" applyBorder="1" applyAlignment="1">
      <alignment horizontal="center" vertical="top" textRotation="255" wrapText="1" shrinkToFit="1"/>
    </xf>
    <xf numFmtId="0" fontId="10" fillId="0" borderId="24" xfId="2" applyNumberFormat="1" applyFont="1" applyFill="1" applyBorder="1" applyAlignment="1">
      <alignment horizontal="center" vertical="top" textRotation="255" wrapText="1" shrinkToFit="1"/>
    </xf>
    <xf numFmtId="0" fontId="10" fillId="0" borderId="13" xfId="2" applyNumberFormat="1" applyFont="1" applyFill="1" applyBorder="1" applyAlignment="1">
      <alignment horizontal="left" vertical="center" shrinkToFit="1"/>
    </xf>
    <xf numFmtId="0" fontId="10" fillId="0" borderId="20" xfId="2" applyNumberFormat="1" applyFont="1" applyFill="1" applyBorder="1" applyAlignment="1">
      <alignment horizontal="left" vertical="center" shrinkToFit="1"/>
    </xf>
    <xf numFmtId="0" fontId="10" fillId="0" borderId="14" xfId="2" applyNumberFormat="1" applyFont="1" applyFill="1" applyBorder="1" applyAlignment="1">
      <alignment horizontal="left" vertical="center" shrinkToFit="1"/>
    </xf>
    <xf numFmtId="0" fontId="10" fillId="0" borderId="19" xfId="2" applyNumberFormat="1" applyFont="1" applyFill="1" applyBorder="1" applyAlignment="1">
      <alignment horizontal="left" vertical="center" shrinkToFit="1"/>
    </xf>
    <xf numFmtId="0" fontId="10" fillId="0" borderId="25" xfId="2" applyNumberFormat="1" applyFont="1" applyFill="1" applyBorder="1" applyAlignment="1">
      <alignment horizontal="center" vertical="top" textRotation="255" wrapText="1" shrinkToFit="1"/>
    </xf>
    <xf numFmtId="0" fontId="10" fillId="0" borderId="17" xfId="2" applyNumberFormat="1" applyFont="1" applyFill="1" applyBorder="1" applyAlignment="1">
      <alignment horizontal="left" vertical="center" shrinkToFit="1"/>
    </xf>
    <xf numFmtId="0" fontId="10" fillId="0" borderId="13" xfId="2" applyNumberFormat="1" applyFont="1" applyFill="1" applyBorder="1" applyAlignment="1">
      <alignment horizontal="center" vertical="center" wrapText="1" shrinkToFit="1"/>
    </xf>
    <xf numFmtId="0" fontId="10" fillId="0" borderId="14" xfId="2" applyNumberFormat="1" applyFont="1" applyFill="1" applyBorder="1" applyAlignment="1">
      <alignment horizontal="center" vertical="center" wrapText="1" shrinkToFit="1"/>
    </xf>
    <xf numFmtId="0" fontId="10" fillId="0" borderId="15" xfId="2" applyNumberFormat="1" applyFont="1" applyFill="1" applyBorder="1" applyAlignment="1">
      <alignment horizontal="center" vertical="center" wrapText="1" shrinkToFit="1"/>
    </xf>
    <xf numFmtId="0" fontId="13" fillId="0" borderId="0" xfId="2" applyNumberFormat="1" applyFont="1" applyFill="1" applyAlignment="1">
      <alignment horizontal="center" vertical="center" shrinkToFit="1"/>
    </xf>
    <xf numFmtId="0" fontId="14" fillId="0" borderId="0" xfId="2" applyNumberFormat="1" applyFont="1" applyFill="1" applyAlignment="1" applyProtection="1">
      <alignment horizontal="right" vertical="center" shrinkToFit="1"/>
      <protection locked="0"/>
    </xf>
    <xf numFmtId="0" fontId="14" fillId="0" borderId="0" xfId="2" applyNumberFormat="1" applyFont="1" applyFill="1" applyAlignment="1" applyProtection="1">
      <alignment horizontal="left" vertical="center" shrinkToFit="1"/>
      <protection locked="0"/>
    </xf>
    <xf numFmtId="49" fontId="14" fillId="0" borderId="0" xfId="2" applyNumberFormat="1" applyFont="1" applyFill="1" applyAlignment="1" applyProtection="1">
      <alignment horizontal="right" vertical="center" shrinkToFit="1"/>
    </xf>
    <xf numFmtId="49" fontId="14" fillId="0" borderId="10" xfId="2" applyNumberFormat="1" applyFont="1" applyFill="1" applyBorder="1" applyAlignment="1" applyProtection="1">
      <alignment horizontal="center" vertical="center" shrinkToFit="1"/>
    </xf>
    <xf numFmtId="49" fontId="14" fillId="0" borderId="0" xfId="2" applyNumberFormat="1" applyFont="1" applyFill="1" applyBorder="1" applyAlignment="1" applyProtection="1">
      <alignment horizontal="center" vertical="center" shrinkToFit="1"/>
    </xf>
    <xf numFmtId="49" fontId="13" fillId="0" borderId="0" xfId="2" applyNumberFormat="1" applyFont="1" applyFill="1" applyBorder="1" applyAlignment="1" applyProtection="1">
      <alignment horizontal="distributed" vertical="center" shrinkToFit="1"/>
    </xf>
    <xf numFmtId="49" fontId="40" fillId="0" borderId="0" xfId="2" applyNumberFormat="1" applyFont="1" applyFill="1" applyBorder="1" applyAlignment="1" applyProtection="1">
      <alignment horizontal="center" vertical="center" shrinkToFit="1"/>
    </xf>
    <xf numFmtId="0" fontId="14" fillId="0" borderId="0" xfId="2" applyNumberFormat="1" applyFont="1" applyFill="1" applyBorder="1" applyAlignment="1" applyProtection="1">
      <alignment horizontal="distributed" vertical="center" shrinkToFit="1"/>
    </xf>
    <xf numFmtId="0" fontId="14" fillId="0" borderId="0" xfId="2" applyNumberFormat="1" applyFont="1" applyFill="1" applyBorder="1" applyAlignment="1" applyProtection="1">
      <alignment horizontal="center" vertical="center" shrinkToFit="1"/>
      <protection locked="0"/>
    </xf>
    <xf numFmtId="49" fontId="14" fillId="0" borderId="39" xfId="2" applyNumberFormat="1" applyFont="1" applyFill="1" applyBorder="1" applyAlignment="1" applyProtection="1">
      <alignment horizontal="center" vertical="center" shrinkToFit="1"/>
    </xf>
    <xf numFmtId="49" fontId="14" fillId="0" borderId="8" xfId="2" applyNumberFormat="1" applyFont="1" applyFill="1" applyBorder="1" applyAlignment="1" applyProtection="1">
      <alignment horizontal="center" vertical="center" shrinkToFit="1"/>
    </xf>
    <xf numFmtId="49" fontId="14" fillId="0" borderId="3" xfId="2" applyNumberFormat="1" applyFont="1" applyFill="1" applyBorder="1" applyAlignment="1" applyProtection="1">
      <alignment horizontal="distributed" vertical="center" shrinkToFit="1"/>
    </xf>
    <xf numFmtId="49" fontId="14" fillId="0" borderId="4" xfId="2" applyNumberFormat="1" applyFont="1" applyFill="1" applyBorder="1" applyAlignment="1" applyProtection="1">
      <alignment horizontal="distributed" vertical="center" shrinkToFit="1"/>
    </xf>
    <xf numFmtId="49" fontId="14" fillId="0" borderId="9" xfId="2" applyNumberFormat="1" applyFont="1" applyFill="1" applyBorder="1" applyAlignment="1" applyProtection="1">
      <alignment horizontal="distributed" vertical="center" shrinkToFit="1"/>
    </xf>
    <xf numFmtId="49" fontId="14" fillId="0" borderId="3" xfId="2" applyNumberFormat="1" applyFont="1" applyFill="1" applyBorder="1" applyAlignment="1" applyProtection="1">
      <alignment horizontal="center" vertical="center" shrinkToFit="1"/>
    </xf>
    <xf numFmtId="49" fontId="14" fillId="0" borderId="9" xfId="2" applyNumberFormat="1" applyFont="1" applyFill="1" applyBorder="1" applyAlignment="1" applyProtection="1">
      <alignment horizontal="center" vertical="center" shrinkToFit="1"/>
    </xf>
    <xf numFmtId="49" fontId="14" fillId="0" borderId="4" xfId="2" applyNumberFormat="1" applyFont="1" applyFill="1" applyBorder="1" applyAlignment="1" applyProtection="1">
      <alignment horizontal="center" vertical="center" shrinkToFit="1"/>
    </xf>
    <xf numFmtId="49" fontId="14" fillId="0" borderId="31" xfId="2" applyNumberFormat="1" applyFont="1" applyFill="1" applyBorder="1" applyAlignment="1" applyProtection="1">
      <alignment horizontal="center" vertical="center" shrinkToFit="1"/>
    </xf>
    <xf numFmtId="0" fontId="14" fillId="0" borderId="31" xfId="2" applyNumberFormat="1" applyFont="1" applyFill="1" applyBorder="1" applyAlignment="1" applyProtection="1">
      <alignment horizontal="center" vertical="center" shrinkToFit="1"/>
      <protection locked="0"/>
    </xf>
    <xf numFmtId="49" fontId="14" fillId="0" borderId="37" xfId="2" applyNumberFormat="1" applyFont="1" applyFill="1" applyBorder="1" applyAlignment="1" applyProtection="1">
      <alignment horizontal="center" vertical="center" shrinkToFit="1"/>
    </xf>
    <xf numFmtId="49" fontId="14" fillId="0" borderId="1" xfId="2" applyNumberFormat="1" applyFont="1" applyFill="1" applyBorder="1" applyAlignment="1" applyProtection="1">
      <alignment horizontal="distributed" vertical="center" shrinkToFit="1"/>
    </xf>
    <xf numFmtId="0" fontId="14" fillId="0" borderId="1" xfId="2" applyNumberFormat="1" applyFont="1" applyFill="1" applyBorder="1" applyAlignment="1" applyProtection="1">
      <alignment horizontal="left" vertical="center" shrinkToFit="1"/>
      <protection locked="0"/>
    </xf>
    <xf numFmtId="49" fontId="14" fillId="0" borderId="21" xfId="2" applyNumberFormat="1" applyFont="1" applyFill="1" applyBorder="1" applyAlignment="1" applyProtection="1">
      <alignment horizontal="center" vertical="center"/>
      <protection locked="0"/>
    </xf>
    <xf numFmtId="49" fontId="14" fillId="0" borderId="0" xfId="2" applyNumberFormat="1" applyFont="1" applyFill="1" applyBorder="1" applyAlignment="1" applyProtection="1">
      <alignment horizontal="center" vertical="center"/>
      <protection locked="0"/>
    </xf>
    <xf numFmtId="49" fontId="14" fillId="0" borderId="7" xfId="2" applyNumberFormat="1" applyFont="1" applyFill="1" applyBorder="1" applyAlignment="1" applyProtection="1">
      <alignment horizontal="center" vertical="center"/>
      <protection locked="0"/>
    </xf>
    <xf numFmtId="49" fontId="14" fillId="0" borderId="10" xfId="2" applyNumberFormat="1" applyFont="1" applyFill="1" applyBorder="1" applyAlignment="1" applyProtection="1">
      <alignment horizontal="center" vertical="center"/>
      <protection locked="0"/>
    </xf>
    <xf numFmtId="0" fontId="14" fillId="0" borderId="10" xfId="2" applyNumberFormat="1" applyFont="1" applyFill="1" applyBorder="1" applyAlignment="1" applyProtection="1">
      <alignment horizontal="center" vertical="center" shrinkToFit="1"/>
      <protection locked="0"/>
    </xf>
    <xf numFmtId="49" fontId="14" fillId="0" borderId="1" xfId="2" applyNumberFormat="1" applyFont="1" applyFill="1" applyBorder="1" applyAlignment="1" applyProtection="1">
      <alignment horizontal="center" vertical="center" shrinkToFit="1"/>
      <protection locked="0"/>
    </xf>
    <xf numFmtId="49" fontId="14" fillId="0" borderId="2" xfId="2" applyNumberFormat="1" applyFont="1" applyFill="1" applyBorder="1" applyAlignment="1" applyProtection="1">
      <alignment horizontal="distributed" vertical="center" shrinkToFit="1"/>
    </xf>
    <xf numFmtId="49" fontId="14" fillId="0" borderId="5" xfId="2" applyNumberFormat="1" applyFont="1" applyFill="1" applyBorder="1" applyAlignment="1" applyProtection="1">
      <alignment horizontal="distributed" vertical="center" shrinkToFit="1"/>
    </xf>
    <xf numFmtId="58" fontId="14" fillId="0" borderId="1" xfId="2" applyNumberFormat="1" applyFont="1" applyFill="1" applyBorder="1" applyAlignment="1" applyProtection="1">
      <alignment horizontal="center" vertical="center" shrinkToFit="1"/>
      <protection locked="0"/>
    </xf>
    <xf numFmtId="49" fontId="14" fillId="0" borderId="32" xfId="2" applyNumberFormat="1" applyFont="1" applyFill="1" applyBorder="1" applyAlignment="1" applyProtection="1">
      <alignment horizontal="distributed" vertical="center" shrinkToFit="1"/>
    </xf>
    <xf numFmtId="49" fontId="14" fillId="0" borderId="31" xfId="2" applyNumberFormat="1" applyFont="1" applyFill="1" applyBorder="1" applyAlignment="1" applyProtection="1">
      <alignment horizontal="distributed" vertical="center" shrinkToFit="1"/>
    </xf>
    <xf numFmtId="49" fontId="14" fillId="0" borderId="37" xfId="2" applyNumberFormat="1" applyFont="1" applyFill="1" applyBorder="1" applyAlignment="1" applyProtection="1">
      <alignment horizontal="distributed" vertical="center" shrinkToFit="1"/>
    </xf>
    <xf numFmtId="49" fontId="14" fillId="0" borderId="21" xfId="2" applyNumberFormat="1" applyFont="1" applyFill="1" applyBorder="1" applyAlignment="1" applyProtection="1">
      <alignment horizontal="distributed" vertical="center" shrinkToFit="1"/>
    </xf>
    <xf numFmtId="49" fontId="14" fillId="0" borderId="0" xfId="2" applyNumberFormat="1" applyFont="1" applyFill="1" applyBorder="1" applyAlignment="1" applyProtection="1">
      <alignment horizontal="distributed" vertical="center" shrinkToFit="1"/>
    </xf>
    <xf numFmtId="49" fontId="14" fillId="0" borderId="39" xfId="2" applyNumberFormat="1" applyFont="1" applyFill="1" applyBorder="1" applyAlignment="1" applyProtection="1">
      <alignment horizontal="distributed" vertical="center" shrinkToFit="1"/>
    </xf>
    <xf numFmtId="49" fontId="14" fillId="0" borderId="7" xfId="2" applyNumberFormat="1" applyFont="1" applyFill="1" applyBorder="1" applyAlignment="1" applyProtection="1">
      <alignment horizontal="distributed" vertical="center" shrinkToFit="1"/>
    </xf>
    <xf numFmtId="49" fontId="14" fillId="0" borderId="10" xfId="2" applyNumberFormat="1" applyFont="1" applyFill="1" applyBorder="1" applyAlignment="1" applyProtection="1">
      <alignment horizontal="distributed" vertical="center" shrinkToFit="1"/>
    </xf>
    <xf numFmtId="49" fontId="14" fillId="0" borderId="8" xfId="2" applyNumberFormat="1" applyFont="1" applyFill="1" applyBorder="1" applyAlignment="1" applyProtection="1">
      <alignment horizontal="distributed" vertical="center" shrinkToFit="1"/>
    </xf>
    <xf numFmtId="49" fontId="14" fillId="0" borderId="32" xfId="2" applyNumberFormat="1" applyFont="1" applyFill="1" applyBorder="1" applyAlignment="1" applyProtection="1">
      <alignment horizontal="center" vertical="center" shrinkToFit="1"/>
      <protection locked="0"/>
    </xf>
    <xf numFmtId="49" fontId="14" fillId="0" borderId="31" xfId="2" applyNumberFormat="1" applyFont="1" applyFill="1" applyBorder="1" applyAlignment="1" applyProtection="1">
      <alignment horizontal="center" vertical="center" shrinkToFit="1"/>
      <protection locked="0"/>
    </xf>
    <xf numFmtId="49" fontId="14" fillId="0" borderId="21" xfId="2" applyNumberFormat="1" applyFont="1" applyFill="1" applyBorder="1" applyAlignment="1" applyProtection="1">
      <alignment horizontal="center" vertical="center" shrinkToFit="1"/>
      <protection locked="0"/>
    </xf>
    <xf numFmtId="49" fontId="14" fillId="0" borderId="0" xfId="2" applyNumberFormat="1" applyFont="1" applyFill="1" applyBorder="1" applyAlignment="1" applyProtection="1">
      <alignment horizontal="center" vertical="center" shrinkToFit="1"/>
      <protection locked="0"/>
    </xf>
    <xf numFmtId="49" fontId="14" fillId="0" borderId="3" xfId="2" applyNumberFormat="1" applyFont="1" applyFill="1" applyBorder="1" applyAlignment="1" applyProtection="1">
      <alignment horizontal="distributed" vertical="center" shrinkToFit="1"/>
      <protection locked="0"/>
    </xf>
    <xf numFmtId="49" fontId="14" fillId="0" borderId="4" xfId="2" applyNumberFormat="1" applyFont="1" applyFill="1" applyBorder="1" applyAlignment="1" applyProtection="1">
      <alignment horizontal="distributed" vertical="center" shrinkToFit="1"/>
      <protection locked="0"/>
    </xf>
    <xf numFmtId="49" fontId="14" fillId="0" borderId="3" xfId="2" applyNumberFormat="1" applyFont="1" applyFill="1" applyBorder="1" applyAlignment="1" applyProtection="1">
      <alignment horizontal="left" vertical="center" shrinkToFit="1"/>
      <protection locked="0"/>
    </xf>
    <xf numFmtId="49" fontId="14" fillId="0" borderId="9" xfId="2" applyNumberFormat="1" applyFont="1" applyFill="1" applyBorder="1" applyAlignment="1" applyProtection="1">
      <alignment horizontal="left" vertical="center" shrinkToFit="1"/>
      <protection locked="0"/>
    </xf>
    <xf numFmtId="49" fontId="14" fillId="0" borderId="4" xfId="2" applyNumberFormat="1" applyFont="1" applyFill="1" applyBorder="1" applyAlignment="1" applyProtection="1">
      <alignment horizontal="left" vertical="center" shrinkToFit="1"/>
      <protection locked="0"/>
    </xf>
    <xf numFmtId="0" fontId="14" fillId="0" borderId="3" xfId="2" applyNumberFormat="1" applyFont="1" applyFill="1" applyBorder="1" applyAlignment="1" applyProtection="1">
      <alignment horizontal="center" vertical="center" shrinkToFit="1"/>
      <protection locked="0"/>
    </xf>
    <xf numFmtId="0" fontId="14" fillId="0" borderId="9" xfId="2" applyNumberFormat="1" applyFont="1" applyFill="1" applyBorder="1" applyAlignment="1" applyProtection="1">
      <alignment horizontal="center" vertical="center" shrinkToFit="1"/>
      <protection locked="0"/>
    </xf>
    <xf numFmtId="0" fontId="14" fillId="0" borderId="9" xfId="2" applyNumberFormat="1" applyFont="1" applyFill="1" applyBorder="1" applyAlignment="1" applyProtection="1">
      <alignment horizontal="center" vertical="center" shrinkToFit="1"/>
    </xf>
    <xf numFmtId="0" fontId="14" fillId="0" borderId="10" xfId="5" applyNumberFormat="1" applyFont="1" applyFill="1" applyBorder="1" applyAlignment="1" applyProtection="1">
      <alignment horizontal="left" vertical="center" shrinkToFit="1"/>
      <protection locked="0"/>
    </xf>
    <xf numFmtId="0" fontId="14" fillId="0" borderId="10" xfId="2" applyNumberFormat="1" applyFont="1" applyFill="1" applyBorder="1" applyAlignment="1" applyProtection="1">
      <alignment horizontal="left" vertical="center" shrinkToFit="1"/>
      <protection locked="0"/>
    </xf>
    <xf numFmtId="0" fontId="14" fillId="0" borderId="8" xfId="2" applyNumberFormat="1" applyFont="1" applyFill="1" applyBorder="1" applyAlignment="1" applyProtection="1">
      <alignment horizontal="left" vertical="center" shrinkToFit="1"/>
      <protection locked="0"/>
    </xf>
    <xf numFmtId="49" fontId="14" fillId="0" borderId="0" xfId="2" applyNumberFormat="1" applyFont="1" applyFill="1" applyAlignment="1" applyProtection="1">
      <alignment horizontal="left" vertical="center" shrinkToFit="1"/>
    </xf>
    <xf numFmtId="49" fontId="18" fillId="0" borderId="0" xfId="2" applyNumberFormat="1" applyFont="1" applyFill="1" applyAlignment="1">
      <alignment horizontal="left"/>
    </xf>
    <xf numFmtId="49" fontId="14" fillId="0" borderId="32" xfId="2" applyNumberFormat="1" applyFont="1" applyFill="1" applyBorder="1" applyAlignment="1" applyProtection="1">
      <alignment horizontal="left" vertical="center" shrinkToFit="1"/>
    </xf>
    <xf numFmtId="49" fontId="14" fillId="0" borderId="31" xfId="2" applyNumberFormat="1" applyFont="1" applyFill="1" applyBorder="1" applyAlignment="1" applyProtection="1">
      <alignment horizontal="left" vertical="center" shrinkToFit="1"/>
    </xf>
    <xf numFmtId="49" fontId="14" fillId="0" borderId="37" xfId="2" applyNumberFormat="1" applyFont="1" applyFill="1" applyBorder="1" applyAlignment="1" applyProtection="1">
      <alignment horizontal="left" vertical="center" shrinkToFit="1"/>
    </xf>
    <xf numFmtId="0" fontId="14" fillId="0" borderId="0" xfId="2" applyNumberFormat="1" applyFont="1" applyFill="1" applyBorder="1" applyAlignment="1" applyProtection="1">
      <alignment horizontal="left" vertical="center" shrinkToFit="1"/>
      <protection locked="0"/>
    </xf>
    <xf numFmtId="0" fontId="14" fillId="0" borderId="39" xfId="2" applyNumberFormat="1" applyFont="1" applyFill="1" applyBorder="1" applyAlignment="1" applyProtection="1">
      <alignment horizontal="left" vertical="center" shrinkToFit="1"/>
      <protection locked="0"/>
    </xf>
    <xf numFmtId="49" fontId="14" fillId="0" borderId="32" xfId="2" applyNumberFormat="1" applyFont="1" applyFill="1" applyBorder="1" applyAlignment="1" applyProtection="1">
      <alignment horizontal="center" vertical="center" wrapText="1" shrinkToFit="1"/>
    </xf>
    <xf numFmtId="49" fontId="14" fillId="0" borderId="31" xfId="2" applyNumberFormat="1" applyFont="1" applyFill="1" applyBorder="1" applyAlignment="1" applyProtection="1">
      <alignment horizontal="center" vertical="center" wrapText="1" shrinkToFit="1"/>
    </xf>
    <xf numFmtId="49" fontId="14" fillId="0" borderId="37" xfId="2" applyNumberFormat="1" applyFont="1" applyFill="1" applyBorder="1" applyAlignment="1" applyProtection="1">
      <alignment horizontal="center" vertical="center" wrapText="1" shrinkToFit="1"/>
    </xf>
    <xf numFmtId="49" fontId="14" fillId="0" borderId="7" xfId="2" applyNumberFormat="1" applyFont="1" applyFill="1" applyBorder="1" applyAlignment="1" applyProtection="1">
      <alignment horizontal="center" vertical="center" wrapText="1" shrinkToFit="1"/>
    </xf>
    <xf numFmtId="49" fontId="14" fillId="0" borderId="10" xfId="2" applyNumberFormat="1" applyFont="1" applyFill="1" applyBorder="1" applyAlignment="1" applyProtection="1">
      <alignment horizontal="center" vertical="center" wrapText="1" shrinkToFit="1"/>
    </xf>
    <xf numFmtId="49" fontId="14" fillId="0" borderId="8" xfId="2" applyNumberFormat="1" applyFont="1" applyFill="1" applyBorder="1" applyAlignment="1" applyProtection="1">
      <alignment horizontal="center" vertical="center" wrapText="1" shrinkToFit="1"/>
    </xf>
    <xf numFmtId="49" fontId="14" fillId="0" borderId="32" xfId="2" applyNumberFormat="1" applyFont="1" applyFill="1" applyBorder="1" applyAlignment="1" applyProtection="1">
      <alignment horizontal="center" vertical="center" wrapText="1" shrinkToFit="1"/>
      <protection locked="0"/>
    </xf>
    <xf numFmtId="49" fontId="14" fillId="0" borderId="31" xfId="2" applyNumberFormat="1" applyFont="1" applyFill="1" applyBorder="1" applyAlignment="1" applyProtection="1">
      <alignment horizontal="center" vertical="center" wrapText="1" shrinkToFit="1"/>
      <protection locked="0"/>
    </xf>
    <xf numFmtId="49" fontId="14" fillId="0" borderId="37" xfId="2" applyNumberFormat="1" applyFont="1" applyFill="1" applyBorder="1" applyAlignment="1" applyProtection="1">
      <alignment horizontal="center" vertical="center" wrapText="1" shrinkToFit="1"/>
      <protection locked="0"/>
    </xf>
    <xf numFmtId="49" fontId="14" fillId="0" borderId="7" xfId="2" applyNumberFormat="1" applyFont="1" applyFill="1" applyBorder="1" applyAlignment="1" applyProtection="1">
      <alignment horizontal="center" vertical="center" wrapText="1" shrinkToFit="1"/>
      <protection locked="0"/>
    </xf>
    <xf numFmtId="49" fontId="14" fillId="0" borderId="10" xfId="2" applyNumberFormat="1" applyFont="1" applyFill="1" applyBorder="1" applyAlignment="1" applyProtection="1">
      <alignment horizontal="center" vertical="center" wrapText="1" shrinkToFit="1"/>
      <protection locked="0"/>
    </xf>
    <xf numFmtId="49" fontId="14" fillId="0" borderId="8" xfId="2" applyNumberFormat="1" applyFont="1" applyFill="1" applyBorder="1" applyAlignment="1" applyProtection="1">
      <alignment horizontal="center" vertical="center" wrapText="1" shrinkToFit="1"/>
      <protection locked="0"/>
    </xf>
    <xf numFmtId="49" fontId="14" fillId="0" borderId="6" xfId="2" applyNumberFormat="1" applyFont="1" applyFill="1" applyBorder="1" applyAlignment="1" applyProtection="1">
      <alignment horizontal="distributed" vertical="center" shrinkToFit="1"/>
    </xf>
    <xf numFmtId="49" fontId="14" fillId="0" borderId="32" xfId="2" applyNumberFormat="1" applyFont="1" applyFill="1" applyBorder="1" applyAlignment="1" applyProtection="1">
      <alignment horizontal="left" vertical="center" wrapText="1" shrinkToFit="1"/>
      <protection locked="0"/>
    </xf>
    <xf numFmtId="49" fontId="14" fillId="0" borderId="31" xfId="2" applyNumberFormat="1" applyFont="1" applyFill="1" applyBorder="1" applyAlignment="1" applyProtection="1">
      <alignment horizontal="left" vertical="center" wrapText="1" shrinkToFit="1"/>
      <protection locked="0"/>
    </xf>
    <xf numFmtId="49" fontId="14" fillId="0" borderId="37" xfId="2" applyNumberFormat="1" applyFont="1" applyFill="1" applyBorder="1" applyAlignment="1" applyProtection="1">
      <alignment horizontal="left" vertical="center" wrapText="1" shrinkToFit="1"/>
      <protection locked="0"/>
    </xf>
    <xf numFmtId="49" fontId="14" fillId="0" borderId="21" xfId="2" applyNumberFormat="1" applyFont="1" applyFill="1" applyBorder="1" applyAlignment="1" applyProtection="1">
      <alignment horizontal="left" vertical="center" wrapText="1" shrinkToFit="1"/>
      <protection locked="0"/>
    </xf>
    <xf numFmtId="49" fontId="14" fillId="0" borderId="0" xfId="2" applyNumberFormat="1" applyFont="1" applyFill="1" applyBorder="1" applyAlignment="1" applyProtection="1">
      <alignment horizontal="left" vertical="center" wrapText="1" shrinkToFit="1"/>
      <protection locked="0"/>
    </xf>
    <xf numFmtId="49" fontId="14" fillId="0" borderId="39" xfId="2" applyNumberFormat="1" applyFont="1" applyFill="1" applyBorder="1" applyAlignment="1" applyProtection="1">
      <alignment horizontal="left" vertical="center" wrapText="1" shrinkToFit="1"/>
      <protection locked="0"/>
    </xf>
    <xf numFmtId="49" fontId="14" fillId="0" borderId="7" xfId="2" applyNumberFormat="1" applyFont="1" applyFill="1" applyBorder="1" applyAlignment="1" applyProtection="1">
      <alignment horizontal="left" vertical="center" wrapText="1" shrinkToFit="1"/>
      <protection locked="0"/>
    </xf>
    <xf numFmtId="49" fontId="14" fillId="0" borderId="10" xfId="2" applyNumberFormat="1" applyFont="1" applyFill="1" applyBorder="1" applyAlignment="1" applyProtection="1">
      <alignment horizontal="left" vertical="center" wrapText="1" shrinkToFit="1"/>
      <protection locked="0"/>
    </xf>
    <xf numFmtId="49" fontId="14" fillId="0" borderId="8" xfId="2" applyNumberFormat="1" applyFont="1" applyFill="1" applyBorder="1" applyAlignment="1" applyProtection="1">
      <alignment horizontal="left" vertical="center" wrapText="1" shrinkToFit="1"/>
      <protection locked="0"/>
    </xf>
    <xf numFmtId="0" fontId="14" fillId="0" borderId="3" xfId="2" applyNumberFormat="1" applyFont="1" applyFill="1" applyBorder="1" applyAlignment="1" applyProtection="1">
      <alignment horizontal="center" vertical="center" shrinkToFit="1"/>
    </xf>
    <xf numFmtId="0" fontId="10" fillId="0" borderId="1" xfId="14" applyNumberFormat="1" applyFont="1" applyFill="1" applyBorder="1" applyAlignment="1" applyProtection="1">
      <alignment horizontal="left" vertical="center" shrinkToFit="1"/>
      <protection locked="0"/>
    </xf>
    <xf numFmtId="0" fontId="10" fillId="0" borderId="3" xfId="2" applyNumberFormat="1" applyFont="1" applyFill="1" applyBorder="1" applyAlignment="1" applyProtection="1">
      <alignment horizontal="left" vertical="center" shrinkToFit="1"/>
      <protection locked="0"/>
    </xf>
    <xf numFmtId="0" fontId="10" fillId="0" borderId="9" xfId="2" applyNumberFormat="1" applyFont="1" applyFill="1" applyBorder="1" applyAlignment="1" applyProtection="1">
      <alignment horizontal="left" vertical="center" shrinkToFit="1"/>
      <protection locked="0"/>
    </xf>
    <xf numFmtId="0" fontId="10" fillId="0" borderId="4" xfId="2" applyNumberFormat="1" applyFont="1" applyFill="1" applyBorder="1" applyAlignment="1" applyProtection="1">
      <alignment horizontal="left" vertical="center" shrinkToFit="1"/>
      <protection locked="0"/>
    </xf>
    <xf numFmtId="0" fontId="10" fillId="0" borderId="0" xfId="2" applyNumberFormat="1" applyFont="1" applyFill="1" applyAlignment="1">
      <alignment horizontal="distributed" vertical="top" shrinkToFit="1"/>
    </xf>
    <xf numFmtId="58" fontId="10" fillId="0" borderId="0" xfId="2" applyNumberFormat="1" applyFont="1" applyFill="1" applyAlignment="1" applyProtection="1">
      <alignment horizontal="right" vertical="center" shrinkToFit="1"/>
      <protection locked="0"/>
    </xf>
    <xf numFmtId="0" fontId="10" fillId="0" borderId="0" xfId="2" applyNumberFormat="1" applyFont="1" applyFill="1" applyAlignment="1" applyProtection="1">
      <alignment horizontal="left" vertical="center" shrinkToFit="1"/>
      <protection locked="0"/>
    </xf>
    <xf numFmtId="0" fontId="10" fillId="0" borderId="0" xfId="2" applyNumberFormat="1" applyFont="1" applyFill="1" applyAlignment="1">
      <alignment horizontal="right" vertical="center" shrinkToFit="1"/>
    </xf>
    <xf numFmtId="0" fontId="10" fillId="0" borderId="0" xfId="2" applyNumberFormat="1" applyFont="1" applyFill="1" applyAlignment="1">
      <alignment horizontal="distributed" vertical="center" shrinkToFit="1"/>
    </xf>
    <xf numFmtId="0" fontId="10" fillId="0" borderId="1" xfId="14" applyNumberFormat="1" applyFont="1" applyFill="1" applyBorder="1" applyAlignment="1">
      <alignment horizontal="distributed" vertical="center" shrinkToFit="1"/>
    </xf>
    <xf numFmtId="0" fontId="10" fillId="0" borderId="2" xfId="14" applyNumberFormat="1" applyFont="1" applyFill="1" applyBorder="1" applyAlignment="1">
      <alignment horizontal="distributed" vertical="center" shrinkToFit="1"/>
    </xf>
    <xf numFmtId="0" fontId="10" fillId="0" borderId="32" xfId="14" applyNumberFormat="1" applyFont="1" applyFill="1" applyBorder="1" applyAlignment="1">
      <alignment horizontal="distributed" vertical="center" shrinkToFit="1"/>
    </xf>
    <xf numFmtId="0" fontId="10" fillId="0" borderId="37" xfId="14" applyNumberFormat="1" applyFont="1" applyFill="1" applyBorder="1" applyAlignment="1" applyProtection="1">
      <alignment horizontal="center" vertical="center" shrinkToFit="1"/>
      <protection locked="0"/>
    </xf>
    <xf numFmtId="0" fontId="10" fillId="0" borderId="2" xfId="14" applyNumberFormat="1" applyFont="1" applyFill="1" applyBorder="1" applyAlignment="1" applyProtection="1">
      <alignment horizontal="center" vertical="center" shrinkToFit="1"/>
      <protection locked="0"/>
    </xf>
    <xf numFmtId="58" fontId="10" fillId="0" borderId="9" xfId="2" applyNumberFormat="1" applyFont="1" applyFill="1" applyBorder="1" applyAlignment="1" applyProtection="1">
      <alignment horizontal="center" vertical="center" shrinkToFit="1"/>
      <protection locked="0"/>
    </xf>
    <xf numFmtId="58" fontId="10" fillId="0" borderId="3" xfId="2" applyNumberFormat="1" applyFont="1" applyFill="1" applyBorder="1" applyAlignment="1" applyProtection="1">
      <alignment horizontal="center" vertical="center" shrinkToFit="1"/>
      <protection locked="0"/>
    </xf>
    <xf numFmtId="0" fontId="10" fillId="0" borderId="10" xfId="2" applyNumberFormat="1" applyFont="1" applyFill="1" applyBorder="1" applyAlignment="1" applyProtection="1">
      <alignment horizontal="left" vertical="center" shrinkToFit="1"/>
      <protection locked="0"/>
    </xf>
    <xf numFmtId="0" fontId="10" fillId="0" borderId="0" xfId="2" applyNumberFormat="1" applyFont="1" applyFill="1" applyBorder="1" applyAlignment="1">
      <alignment horizontal="distributed" vertical="center" shrinkToFit="1"/>
    </xf>
    <xf numFmtId="0" fontId="10" fillId="0" borderId="10" xfId="2" applyNumberFormat="1" applyFont="1" applyFill="1" applyBorder="1" applyAlignment="1">
      <alignment horizontal="distributed" vertical="center" shrinkToFit="1"/>
    </xf>
    <xf numFmtId="0" fontId="10" fillId="0" borderId="3" xfId="2" applyNumberFormat="1" applyFont="1" applyFill="1" applyBorder="1" applyAlignment="1">
      <alignment horizontal="right" vertical="center" shrinkToFit="1"/>
    </xf>
    <xf numFmtId="0" fontId="10" fillId="0" borderId="9" xfId="2" applyNumberFormat="1" applyFont="1" applyFill="1" applyBorder="1" applyAlignment="1">
      <alignment horizontal="right" vertical="center" shrinkToFit="1"/>
    </xf>
    <xf numFmtId="41" fontId="10" fillId="0" borderId="9" xfId="2" applyNumberFormat="1" applyFont="1" applyFill="1" applyBorder="1" applyAlignment="1" applyProtection="1">
      <alignment horizontal="center" vertical="center" shrinkToFit="1"/>
      <protection locked="0"/>
    </xf>
    <xf numFmtId="0" fontId="10" fillId="0" borderId="8" xfId="2" applyNumberFormat="1" applyFont="1" applyFill="1" applyBorder="1" applyAlignment="1" applyProtection="1">
      <alignment horizontal="left" vertical="center" shrinkToFit="1"/>
      <protection locked="0"/>
    </xf>
    <xf numFmtId="0" fontId="10" fillId="0" borderId="5" xfId="14" applyNumberFormat="1" applyFont="1" applyFill="1" applyBorder="1" applyAlignment="1" applyProtection="1">
      <alignment horizontal="left" vertical="center" shrinkToFit="1"/>
      <protection locked="0"/>
    </xf>
    <xf numFmtId="0" fontId="10" fillId="0" borderId="0" xfId="2" applyNumberFormat="1" applyFont="1" applyFill="1" applyBorder="1" applyAlignment="1" applyProtection="1">
      <alignment horizontal="left" vertical="center" shrinkToFit="1"/>
      <protection locked="0"/>
    </xf>
    <xf numFmtId="0" fontId="10" fillId="0" borderId="39" xfId="2" applyNumberFormat="1" applyFont="1" applyFill="1" applyBorder="1" applyAlignment="1" applyProtection="1">
      <alignment horizontal="left" vertical="center" shrinkToFit="1"/>
      <protection locked="0"/>
    </xf>
    <xf numFmtId="0" fontId="31" fillId="2" borderId="27" xfId="16" applyFont="1" applyFill="1" applyBorder="1" applyAlignment="1">
      <alignment horizontal="center" vertical="center"/>
    </xf>
    <xf numFmtId="0" fontId="31" fillId="2" borderId="22" xfId="16" applyFont="1" applyFill="1" applyBorder="1" applyAlignment="1">
      <alignment horizontal="center" vertical="center"/>
    </xf>
    <xf numFmtId="0" fontId="31" fillId="2" borderId="100" xfId="16" applyFont="1" applyFill="1" applyBorder="1" applyAlignment="1">
      <alignment horizontal="center" vertical="center"/>
    </xf>
    <xf numFmtId="0" fontId="31" fillId="2" borderId="57" xfId="16" applyFont="1" applyFill="1" applyBorder="1" applyAlignment="1">
      <alignment horizontal="center" vertical="center"/>
    </xf>
    <xf numFmtId="0" fontId="31" fillId="2" borderId="0" xfId="16" applyFont="1" applyFill="1" applyBorder="1" applyAlignment="1">
      <alignment horizontal="center" vertical="center"/>
    </xf>
    <xf numFmtId="0" fontId="31" fillId="2" borderId="102" xfId="16" applyFont="1" applyFill="1" applyBorder="1" applyAlignment="1">
      <alignment horizontal="center" vertical="center"/>
    </xf>
    <xf numFmtId="0" fontId="31" fillId="2" borderId="58" xfId="16" applyFont="1" applyFill="1" applyBorder="1" applyAlignment="1">
      <alignment horizontal="center" vertical="center"/>
    </xf>
    <xf numFmtId="0" fontId="31" fillId="2" borderId="18" xfId="16" applyFont="1" applyFill="1" applyBorder="1" applyAlignment="1">
      <alignment horizontal="center" vertical="center"/>
    </xf>
    <xf numFmtId="0" fontId="31" fillId="2" borderId="101" xfId="16" applyFont="1" applyFill="1" applyBorder="1" applyAlignment="1">
      <alignment horizontal="center" vertical="center"/>
    </xf>
    <xf numFmtId="0" fontId="14" fillId="0" borderId="0" xfId="2" applyFont="1" applyFill="1" applyAlignment="1">
      <alignment horizontal="distributed" vertical="center"/>
    </xf>
    <xf numFmtId="0" fontId="14" fillId="0" borderId="0" xfId="2" applyFont="1" applyFill="1" applyBorder="1" applyAlignment="1" applyProtection="1">
      <alignment horizontal="left" vertical="center" indent="1" shrinkToFit="1"/>
      <protection locked="0"/>
    </xf>
    <xf numFmtId="0" fontId="14" fillId="0" borderId="10" xfId="2" applyFont="1" applyFill="1" applyBorder="1" applyAlignment="1" applyProtection="1">
      <alignment horizontal="left" vertical="center" indent="1" shrinkToFit="1"/>
      <protection locked="0"/>
    </xf>
    <xf numFmtId="0" fontId="14" fillId="0" borderId="0" xfId="2" applyFont="1" applyFill="1" applyAlignment="1">
      <alignment vertical="center" wrapText="1"/>
    </xf>
    <xf numFmtId="0" fontId="14" fillId="0" borderId="0" xfId="2" applyFont="1" applyFill="1" applyAlignment="1">
      <alignment vertical="center"/>
    </xf>
    <xf numFmtId="0" fontId="14" fillId="0" borderId="0" xfId="2" applyFont="1" applyFill="1" applyAlignment="1">
      <alignment horizontal="left" vertical="center"/>
    </xf>
    <xf numFmtId="0" fontId="14" fillId="0" borderId="0" xfId="2" applyFont="1" applyFill="1" applyAlignment="1" applyProtection="1">
      <alignment horizontal="left" vertical="center"/>
      <protection locked="0"/>
    </xf>
    <xf numFmtId="0" fontId="14" fillId="0" borderId="0" xfId="2" applyFont="1" applyFill="1" applyAlignment="1">
      <alignment horizontal="left" vertical="center" wrapText="1"/>
    </xf>
    <xf numFmtId="177" fontId="14" fillId="0" borderId="0" xfId="5" applyNumberFormat="1" applyFont="1" applyFill="1" applyBorder="1" applyAlignment="1">
      <alignment horizontal="center" vertical="center"/>
    </xf>
    <xf numFmtId="177" fontId="14" fillId="0" borderId="10" xfId="5" applyNumberFormat="1" applyFont="1" applyFill="1" applyBorder="1" applyAlignment="1">
      <alignment horizontal="center" vertical="center"/>
    </xf>
    <xf numFmtId="0" fontId="14" fillId="0" borderId="0" xfId="2" applyFont="1" applyFill="1" applyAlignment="1">
      <alignment horizontal="center" vertical="center"/>
    </xf>
    <xf numFmtId="0" fontId="13" fillId="0" borderId="0" xfId="2" applyFont="1" applyFill="1" applyAlignment="1">
      <alignment horizontal="center" vertical="center"/>
    </xf>
    <xf numFmtId="0" fontId="14" fillId="0" borderId="0" xfId="2" applyFont="1" applyFill="1" applyAlignment="1" applyProtection="1">
      <alignment horizontal="right" vertical="center"/>
      <protection locked="0"/>
    </xf>
    <xf numFmtId="0" fontId="14" fillId="0" borderId="0" xfId="2" applyFont="1" applyFill="1" applyAlignment="1" applyProtection="1">
      <alignment horizontal="left" vertical="center" shrinkToFit="1"/>
      <protection locked="0"/>
    </xf>
    <xf numFmtId="58" fontId="14" fillId="0" borderId="0" xfId="2" applyNumberFormat="1" applyFont="1" applyFill="1" applyAlignment="1" applyProtection="1">
      <alignment horizontal="right" vertical="center"/>
      <protection locked="0"/>
    </xf>
    <xf numFmtId="41" fontId="14" fillId="0" borderId="9" xfId="2" applyNumberFormat="1" applyFont="1" applyFill="1" applyBorder="1" applyAlignment="1" applyProtection="1">
      <alignment horizontal="center" vertical="center" shrinkToFit="1"/>
      <protection locked="0"/>
    </xf>
    <xf numFmtId="49" fontId="14" fillId="0" borderId="37" xfId="2" applyNumberFormat="1" applyFont="1" applyFill="1" applyBorder="1" applyAlignment="1" applyProtection="1">
      <alignment horizontal="center" vertical="center" shrinkToFit="1"/>
      <protection locked="0"/>
    </xf>
    <xf numFmtId="49" fontId="14" fillId="0" borderId="10" xfId="2" applyNumberFormat="1" applyFont="1" applyFill="1" applyBorder="1" applyAlignment="1" applyProtection="1">
      <alignment horizontal="center" vertical="center" shrinkToFit="1"/>
      <protection locked="0"/>
    </xf>
    <xf numFmtId="49" fontId="14" fillId="0" borderId="8" xfId="2" applyNumberFormat="1" applyFont="1" applyFill="1" applyBorder="1" applyAlignment="1" applyProtection="1">
      <alignment horizontal="center" vertical="center" shrinkToFit="1"/>
      <protection locked="0"/>
    </xf>
    <xf numFmtId="0" fontId="14" fillId="0" borderId="31" xfId="2" applyFont="1" applyFill="1" applyBorder="1" applyAlignment="1" applyProtection="1">
      <alignment horizontal="center" vertical="center"/>
      <protection locked="0"/>
    </xf>
    <xf numFmtId="0" fontId="14" fillId="0" borderId="10" xfId="2" applyFont="1" applyFill="1" applyBorder="1" applyAlignment="1" applyProtection="1">
      <alignment horizontal="center" vertical="center"/>
      <protection locked="0"/>
    </xf>
    <xf numFmtId="0" fontId="14" fillId="0" borderId="9" xfId="2" applyFont="1" applyFill="1" applyBorder="1" applyAlignment="1">
      <alignment horizontal="center" vertical="center"/>
    </xf>
    <xf numFmtId="0" fontId="14" fillId="0" borderId="10" xfId="2" applyFont="1" applyFill="1" applyBorder="1" applyAlignment="1" applyProtection="1">
      <alignment horizontal="left" vertical="center" shrinkToFit="1"/>
      <protection locked="0"/>
    </xf>
    <xf numFmtId="0" fontId="14" fillId="0" borderId="41" xfId="2" applyFont="1" applyFill="1" applyBorder="1" applyAlignment="1" applyProtection="1">
      <alignment horizontal="left" vertical="center" shrinkToFit="1"/>
      <protection locked="0"/>
    </xf>
    <xf numFmtId="0" fontId="14" fillId="0" borderId="42" xfId="2" applyFont="1" applyFill="1" applyBorder="1" applyAlignment="1" applyProtection="1">
      <alignment horizontal="left" vertical="center" shrinkToFit="1"/>
      <protection locked="0"/>
    </xf>
    <xf numFmtId="0" fontId="14" fillId="0" borderId="103" xfId="2" applyFont="1" applyFill="1" applyBorder="1" applyAlignment="1" applyProtection="1">
      <alignment horizontal="left" vertical="center" shrinkToFit="1"/>
      <protection locked="0"/>
    </xf>
    <xf numFmtId="0" fontId="14" fillId="0" borderId="104" xfId="2" applyFont="1" applyFill="1" applyBorder="1" applyAlignment="1" applyProtection="1">
      <alignment horizontal="left" vertical="center" shrinkToFit="1"/>
      <protection locked="0"/>
    </xf>
    <xf numFmtId="0" fontId="14" fillId="0" borderId="2" xfId="2" applyFont="1" applyFill="1" applyBorder="1" applyAlignment="1">
      <alignment horizontal="center" vertical="center" textRotation="255"/>
    </xf>
    <xf numFmtId="0" fontId="14" fillId="0" borderId="6" xfId="2" applyFont="1" applyFill="1" applyBorder="1" applyAlignment="1">
      <alignment horizontal="center" vertical="center" textRotation="255"/>
    </xf>
    <xf numFmtId="0" fontId="14" fillId="0" borderId="5" xfId="2" applyFont="1" applyFill="1" applyBorder="1" applyAlignment="1">
      <alignment horizontal="center" vertical="center" textRotation="255"/>
    </xf>
    <xf numFmtId="0" fontId="14" fillId="0" borderId="31" xfId="2" applyFont="1" applyFill="1" applyBorder="1" applyAlignment="1" applyProtection="1">
      <alignment horizontal="center" vertical="center" shrinkToFit="1"/>
      <protection locked="0"/>
    </xf>
    <xf numFmtId="0" fontId="14" fillId="0" borderId="10" xfId="2" applyFont="1" applyFill="1" applyBorder="1" applyAlignment="1" applyProtection="1">
      <alignment horizontal="center" vertical="center" shrinkToFit="1"/>
      <protection locked="0"/>
    </xf>
    <xf numFmtId="0" fontId="14" fillId="0" borderId="32" xfId="2" applyFont="1" applyFill="1" applyBorder="1" applyAlignment="1" applyProtection="1">
      <alignment horizontal="center" vertical="center" shrinkToFit="1"/>
      <protection locked="0"/>
    </xf>
    <xf numFmtId="0" fontId="14" fillId="0" borderId="7" xfId="2" applyFont="1" applyFill="1" applyBorder="1" applyAlignment="1" applyProtection="1">
      <alignment horizontal="center" vertical="center" shrinkToFit="1"/>
      <protection locked="0"/>
    </xf>
    <xf numFmtId="177" fontId="14" fillId="0" borderId="0" xfId="5" applyNumberFormat="1" applyFont="1" applyFill="1" applyBorder="1" applyAlignment="1" applyProtection="1">
      <alignment horizontal="left" vertical="center"/>
      <protection locked="0"/>
    </xf>
    <xf numFmtId="177" fontId="14" fillId="0" borderId="39" xfId="5" applyNumberFormat="1" applyFont="1" applyFill="1" applyBorder="1" applyAlignment="1" applyProtection="1">
      <alignment horizontal="left" vertical="center"/>
      <protection locked="0"/>
    </xf>
    <xf numFmtId="177" fontId="14" fillId="0" borderId="10" xfId="5" applyNumberFormat="1" applyFont="1" applyFill="1" applyBorder="1" applyAlignment="1" applyProtection="1">
      <alignment horizontal="left" vertical="center"/>
      <protection locked="0"/>
    </xf>
    <xf numFmtId="177" fontId="14" fillId="0" borderId="8" xfId="5" applyNumberFormat="1" applyFont="1" applyFill="1" applyBorder="1" applyAlignment="1" applyProtection="1">
      <alignment horizontal="left" vertical="center"/>
      <protection locked="0"/>
    </xf>
    <xf numFmtId="0" fontId="14" fillId="0" borderId="0" xfId="2" applyFont="1" applyFill="1" applyBorder="1" applyAlignment="1">
      <alignment horizontal="distributed" vertical="center"/>
    </xf>
    <xf numFmtId="0" fontId="14" fillId="0" borderId="10" xfId="2" applyFont="1" applyFill="1" applyBorder="1" applyAlignment="1">
      <alignment horizontal="distributed" vertical="center"/>
    </xf>
    <xf numFmtId="0" fontId="14" fillId="0" borderId="1" xfId="2" applyFont="1" applyFill="1" applyBorder="1" applyAlignment="1">
      <alignment horizontal="center" vertical="center"/>
    </xf>
    <xf numFmtId="0" fontId="14" fillId="0" borderId="0" xfId="2" applyFont="1" applyFill="1" applyBorder="1" applyAlignment="1" applyProtection="1">
      <alignment horizontal="left" vertical="center"/>
      <protection locked="0"/>
    </xf>
    <xf numFmtId="0" fontId="14" fillId="0" borderId="10" xfId="2" applyFont="1" applyFill="1" applyBorder="1" applyAlignment="1" applyProtection="1">
      <alignment horizontal="left" vertical="center"/>
      <protection locked="0"/>
    </xf>
    <xf numFmtId="0" fontId="14" fillId="0" borderId="3"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32" xfId="2" applyFont="1" applyFill="1" applyBorder="1" applyAlignment="1">
      <alignment horizontal="left" vertical="center" shrinkToFit="1"/>
    </xf>
    <xf numFmtId="0" fontId="14" fillId="0" borderId="31" xfId="2" applyFont="1" applyFill="1" applyBorder="1" applyAlignment="1">
      <alignment horizontal="left" vertical="center" shrinkToFit="1"/>
    </xf>
    <xf numFmtId="0" fontId="14" fillId="0" borderId="37" xfId="2" applyFont="1" applyFill="1" applyBorder="1" applyAlignment="1">
      <alignment horizontal="left" vertical="center" shrinkToFit="1"/>
    </xf>
    <xf numFmtId="0" fontId="14" fillId="0" borderId="8" xfId="2" applyFont="1" applyFill="1" applyBorder="1" applyAlignment="1" applyProtection="1">
      <alignment horizontal="left" vertical="center" shrinkToFit="1"/>
      <protection locked="0"/>
    </xf>
    <xf numFmtId="0" fontId="14" fillId="0" borderId="10" xfId="2" applyFont="1" applyFill="1" applyBorder="1" applyAlignment="1">
      <alignment horizontal="distributed" vertical="center" shrinkToFit="1"/>
    </xf>
    <xf numFmtId="177" fontId="14" fillId="0" borderId="10" xfId="5" applyNumberFormat="1" applyFont="1" applyFill="1" applyBorder="1" applyAlignment="1">
      <alignment horizontal="center" vertical="center" shrinkToFit="1"/>
    </xf>
    <xf numFmtId="177" fontId="14" fillId="0" borderId="10" xfId="5" applyNumberFormat="1" applyFont="1" applyFill="1" applyBorder="1" applyAlignment="1" applyProtection="1">
      <alignment horizontal="left" vertical="center" shrinkToFit="1"/>
      <protection locked="0"/>
    </xf>
    <xf numFmtId="177" fontId="14" fillId="0" borderId="8" xfId="5" applyNumberFormat="1" applyFont="1" applyFill="1" applyBorder="1" applyAlignment="1" applyProtection="1">
      <alignment horizontal="left" vertical="center" shrinkToFit="1"/>
      <protection locked="0"/>
    </xf>
    <xf numFmtId="0" fontId="14" fillId="0" borderId="0" xfId="2" applyFont="1" applyFill="1" applyBorder="1" applyAlignment="1">
      <alignment horizontal="distributed" vertical="center" shrinkToFit="1"/>
    </xf>
    <xf numFmtId="177" fontId="14" fillId="0" borderId="0" xfId="5" applyNumberFormat="1" applyFont="1" applyFill="1" applyBorder="1" applyAlignment="1">
      <alignment horizontal="center" vertical="center" shrinkToFit="1"/>
    </xf>
    <xf numFmtId="177" fontId="14" fillId="0" borderId="0" xfId="5" applyNumberFormat="1" applyFont="1" applyFill="1" applyBorder="1" applyAlignment="1" applyProtection="1">
      <alignment horizontal="left" vertical="center" shrinkToFit="1"/>
      <protection locked="0"/>
    </xf>
    <xf numFmtId="177" fontId="14" fillId="0" borderId="39" xfId="5" applyNumberFormat="1" applyFont="1" applyFill="1" applyBorder="1" applyAlignment="1" applyProtection="1">
      <alignment horizontal="left" vertical="center" shrinkToFit="1"/>
      <protection locked="0"/>
    </xf>
    <xf numFmtId="0" fontId="14" fillId="0" borderId="0" xfId="2" applyFont="1" applyFill="1" applyBorder="1" applyAlignment="1" applyProtection="1">
      <alignment horizontal="left" vertical="center" shrinkToFit="1"/>
      <protection locked="0"/>
    </xf>
    <xf numFmtId="0" fontId="14" fillId="0" borderId="10" xfId="2" applyFont="1" applyFill="1" applyBorder="1" applyAlignment="1">
      <alignment horizontal="left" vertical="center" shrinkToFit="1"/>
    </xf>
    <xf numFmtId="0" fontId="14" fillId="0" borderId="0" xfId="2" applyFont="1" applyFill="1" applyAlignment="1">
      <alignment horizontal="left" vertical="top" shrinkToFit="1"/>
    </xf>
    <xf numFmtId="0" fontId="14" fillId="0" borderId="1" xfId="2" applyFont="1" applyFill="1" applyBorder="1" applyAlignment="1">
      <alignment horizontal="center" vertical="center" shrinkToFit="1"/>
    </xf>
    <xf numFmtId="0" fontId="14" fillId="0" borderId="3" xfId="2" applyFont="1" applyFill="1" applyBorder="1" applyAlignment="1">
      <alignment horizontal="center" vertical="center" shrinkToFit="1"/>
    </xf>
    <xf numFmtId="0" fontId="14" fillId="0" borderId="9" xfId="2" applyFont="1" applyFill="1" applyBorder="1" applyAlignment="1">
      <alignment horizontal="center" vertical="center" shrinkToFit="1"/>
    </xf>
    <xf numFmtId="0" fontId="14" fillId="0" borderId="4" xfId="2" applyFont="1" applyFill="1" applyBorder="1" applyAlignment="1">
      <alignment horizontal="center" vertical="center" shrinkToFit="1"/>
    </xf>
    <xf numFmtId="0" fontId="14" fillId="0" borderId="32" xfId="2" applyFont="1" applyFill="1" applyBorder="1" applyAlignment="1">
      <alignment horizontal="center" vertical="center" textRotation="255" shrinkToFit="1"/>
    </xf>
    <xf numFmtId="0" fontId="14" fillId="0" borderId="37" xfId="2" applyFont="1" applyFill="1" applyBorder="1" applyAlignment="1">
      <alignment horizontal="center" vertical="center" textRotation="255" shrinkToFit="1"/>
    </xf>
    <xf numFmtId="0" fontId="14" fillId="0" borderId="21" xfId="2" applyFont="1" applyFill="1" applyBorder="1" applyAlignment="1">
      <alignment horizontal="center" vertical="center" textRotation="255" shrinkToFit="1"/>
    </xf>
    <xf numFmtId="0" fontId="14" fillId="0" borderId="39" xfId="2" applyFont="1" applyFill="1" applyBorder="1" applyAlignment="1">
      <alignment horizontal="center" vertical="center" textRotation="255" shrinkToFit="1"/>
    </xf>
    <xf numFmtId="0" fontId="14" fillId="0" borderId="7" xfId="2" applyFont="1" applyFill="1" applyBorder="1" applyAlignment="1">
      <alignment horizontal="center" vertical="center" textRotation="255" shrinkToFit="1"/>
    </xf>
    <xf numFmtId="0" fontId="14" fillId="0" borderId="8" xfId="2" applyFont="1" applyFill="1" applyBorder="1" applyAlignment="1">
      <alignment horizontal="center" vertical="center" textRotation="255" shrinkToFit="1"/>
    </xf>
    <xf numFmtId="0" fontId="14" fillId="0" borderId="0" xfId="2" applyFont="1" applyFill="1" applyAlignment="1">
      <alignment horizontal="distributed" vertical="center" shrinkToFit="1"/>
    </xf>
    <xf numFmtId="0" fontId="14" fillId="0" borderId="0" xfId="2" applyFont="1" applyFill="1" applyAlignment="1">
      <alignment horizontal="center" vertical="center" shrinkToFit="1"/>
    </xf>
    <xf numFmtId="0" fontId="14" fillId="0" borderId="0" xfId="3" applyFont="1" applyFill="1" applyAlignment="1">
      <alignment horizontal="left" vertical="center" shrinkToFit="1"/>
    </xf>
    <xf numFmtId="0" fontId="14" fillId="0" borderId="0" xfId="2" applyFont="1" applyFill="1" applyAlignment="1">
      <alignment horizontal="left" vertical="center" shrinkToFit="1"/>
    </xf>
    <xf numFmtId="58" fontId="14" fillId="0" borderId="0" xfId="3" applyNumberFormat="1" applyFont="1" applyFill="1" applyAlignment="1" applyProtection="1">
      <alignment horizontal="distributed" vertical="center" shrinkToFit="1"/>
      <protection locked="0"/>
    </xf>
    <xf numFmtId="58" fontId="14" fillId="0" borderId="0" xfId="2" applyNumberFormat="1" applyFont="1" applyFill="1" applyAlignment="1" applyProtection="1">
      <alignment horizontal="right" vertical="center" shrinkToFit="1"/>
      <protection locked="0"/>
    </xf>
    <xf numFmtId="41" fontId="14" fillId="0" borderId="43" xfId="2" applyNumberFormat="1" applyFont="1" applyFill="1" applyBorder="1" applyAlignment="1" applyProtection="1">
      <alignment horizontal="center" vertical="center" shrinkToFit="1"/>
      <protection locked="0"/>
    </xf>
    <xf numFmtId="0" fontId="14" fillId="0" borderId="43" xfId="2" applyFont="1" applyFill="1" applyBorder="1" applyAlignment="1">
      <alignment horizontal="left" vertical="center" shrinkToFit="1"/>
    </xf>
    <xf numFmtId="0" fontId="14" fillId="0" borderId="39" xfId="2" applyFont="1" applyFill="1" applyBorder="1" applyAlignment="1" applyProtection="1">
      <alignment horizontal="left" vertical="center" shrinkToFit="1"/>
      <protection locked="0"/>
    </xf>
    <xf numFmtId="0" fontId="14" fillId="0" borderId="0" xfId="2" applyFont="1" applyFill="1" applyBorder="1" applyAlignment="1">
      <alignment horizontal="center" vertical="center" shrinkToFit="1"/>
    </xf>
    <xf numFmtId="0" fontId="14" fillId="0" borderId="10" xfId="2" applyFont="1" applyFill="1" applyBorder="1" applyAlignment="1">
      <alignment horizontal="center" vertical="center" shrinkToFit="1"/>
    </xf>
    <xf numFmtId="0" fontId="14" fillId="0" borderId="43" xfId="2" applyFont="1" applyFill="1" applyBorder="1" applyAlignment="1" applyProtection="1">
      <alignment horizontal="left" vertical="center" shrinkToFit="1"/>
      <protection locked="0"/>
    </xf>
    <xf numFmtId="0" fontId="14" fillId="0" borderId="0" xfId="2" applyFont="1" applyFill="1" applyAlignment="1">
      <alignment horizontal="left" vertical="center" indent="3" shrinkToFit="1"/>
    </xf>
    <xf numFmtId="0" fontId="14" fillId="0" borderId="1" xfId="2" applyFont="1" applyFill="1" applyBorder="1" applyAlignment="1" applyProtection="1">
      <alignment horizontal="left" vertical="center" wrapText="1" shrinkToFit="1"/>
      <protection locked="0"/>
    </xf>
    <xf numFmtId="0" fontId="14" fillId="0" borderId="32" xfId="2" applyFont="1" applyFill="1" applyBorder="1" applyAlignment="1">
      <alignment horizontal="left" vertical="center" wrapText="1" shrinkToFit="1"/>
    </xf>
    <xf numFmtId="0" fontId="14" fillId="0" borderId="31" xfId="2" applyFont="1" applyFill="1" applyBorder="1" applyAlignment="1">
      <alignment horizontal="left" vertical="center" wrapText="1" shrinkToFit="1"/>
    </xf>
    <xf numFmtId="0" fontId="14" fillId="0" borderId="7" xfId="2" applyFont="1" applyFill="1" applyBorder="1" applyAlignment="1">
      <alignment horizontal="left" vertical="center" wrapText="1" shrinkToFit="1"/>
    </xf>
    <xf numFmtId="0" fontId="14" fillId="0" borderId="10" xfId="2" applyFont="1" applyFill="1" applyBorder="1" applyAlignment="1">
      <alignment horizontal="left" vertical="center" wrapText="1" shrinkToFit="1"/>
    </xf>
    <xf numFmtId="0" fontId="14" fillId="0" borderId="8" xfId="2" applyFont="1" applyFill="1" applyBorder="1" applyAlignment="1">
      <alignment horizontal="left" vertical="center" shrinkToFit="1"/>
    </xf>
    <xf numFmtId="0" fontId="14" fillId="0" borderId="0" xfId="5" applyNumberFormat="1" applyFont="1" applyFill="1" applyBorder="1" applyAlignment="1" applyProtection="1">
      <alignment horizontal="left" vertical="center" shrinkToFit="1"/>
      <protection locked="0"/>
    </xf>
    <xf numFmtId="0" fontId="14" fillId="0" borderId="39" xfId="5" applyNumberFormat="1" applyFont="1" applyFill="1" applyBorder="1" applyAlignment="1" applyProtection="1">
      <alignment horizontal="left" vertical="center" shrinkToFit="1"/>
      <protection locked="0"/>
    </xf>
    <xf numFmtId="0" fontId="14" fillId="0" borderId="8" xfId="5" applyNumberFormat="1" applyFont="1" applyFill="1" applyBorder="1" applyAlignment="1" applyProtection="1">
      <alignment horizontal="left" vertical="center" shrinkToFit="1"/>
      <protection locked="0"/>
    </xf>
    <xf numFmtId="0" fontId="14" fillId="0" borderId="0" xfId="2" applyFont="1" applyFill="1" applyAlignment="1">
      <alignment horizontal="left" vertical="center" wrapText="1" indent="3" shrinkToFit="1"/>
    </xf>
    <xf numFmtId="0" fontId="13" fillId="0" borderId="0" xfId="2" applyFont="1" applyFill="1" applyAlignment="1">
      <alignment horizontal="distributed" vertical="center" shrinkToFit="1"/>
    </xf>
    <xf numFmtId="0" fontId="14" fillId="0" borderId="32" xfId="2" applyFont="1" applyFill="1" applyBorder="1" applyAlignment="1">
      <alignment horizontal="distributed" vertical="center" shrinkToFit="1"/>
    </xf>
    <xf numFmtId="0" fontId="14" fillId="0" borderId="37" xfId="2" applyFont="1" applyFill="1" applyBorder="1" applyAlignment="1">
      <alignment horizontal="distributed" vertical="center" shrinkToFit="1"/>
    </xf>
    <xf numFmtId="0" fontId="14" fillId="0" borderId="21" xfId="2" applyFont="1" applyFill="1" applyBorder="1" applyAlignment="1">
      <alignment horizontal="distributed" vertical="center" shrinkToFit="1"/>
    </xf>
    <xf numFmtId="0" fontId="14" fillId="0" borderId="39" xfId="2" applyFont="1" applyFill="1" applyBorder="1" applyAlignment="1">
      <alignment horizontal="distributed" vertical="center" shrinkToFit="1"/>
    </xf>
    <xf numFmtId="0" fontId="14" fillId="0" borderId="7" xfId="2" applyFont="1" applyFill="1" applyBorder="1" applyAlignment="1">
      <alignment horizontal="distributed" vertical="center" shrinkToFit="1"/>
    </xf>
    <xf numFmtId="0" fontId="14" fillId="0" borderId="8" xfId="2" applyFont="1" applyFill="1" applyBorder="1" applyAlignment="1">
      <alignment horizontal="distributed" vertical="center" shrinkToFit="1"/>
    </xf>
    <xf numFmtId="0" fontId="14" fillId="0" borderId="31" xfId="2" applyFont="1" applyFill="1" applyBorder="1" applyAlignment="1">
      <alignment horizontal="center" vertical="center" shrinkToFit="1"/>
    </xf>
    <xf numFmtId="0" fontId="14" fillId="0" borderId="37" xfId="2" applyFont="1" applyFill="1" applyBorder="1" applyAlignment="1">
      <alignment horizontal="center" vertical="center" shrinkToFit="1"/>
    </xf>
    <xf numFmtId="41" fontId="14" fillId="0" borderId="7" xfId="2" applyNumberFormat="1" applyFont="1" applyFill="1" applyBorder="1" applyAlignment="1" applyProtection="1">
      <alignment horizontal="center" vertical="center" shrinkToFit="1"/>
      <protection locked="0"/>
    </xf>
    <xf numFmtId="41" fontId="14" fillId="0" borderId="10" xfId="2" applyNumberFormat="1" applyFont="1" applyFill="1" applyBorder="1" applyAlignment="1" applyProtection="1">
      <alignment horizontal="center" vertical="center" shrinkToFit="1"/>
      <protection locked="0"/>
    </xf>
    <xf numFmtId="0" fontId="14" fillId="0" borderId="7" xfId="2" applyFont="1" applyFill="1" applyBorder="1" applyAlignment="1" applyProtection="1">
      <alignment horizontal="left" vertical="top" shrinkToFit="1"/>
      <protection locked="0"/>
    </xf>
    <xf numFmtId="0" fontId="14" fillId="0" borderId="10" xfId="2" applyFont="1" applyFill="1" applyBorder="1" applyAlignment="1" applyProtection="1">
      <alignment horizontal="left" vertical="top" shrinkToFit="1"/>
      <protection locked="0"/>
    </xf>
    <xf numFmtId="0" fontId="14" fillId="0" borderId="8" xfId="2" applyFont="1" applyFill="1" applyBorder="1" applyAlignment="1" applyProtection="1">
      <alignment horizontal="left" vertical="top" shrinkToFit="1"/>
      <protection locked="0"/>
    </xf>
    <xf numFmtId="58" fontId="14" fillId="0" borderId="7" xfId="2" applyNumberFormat="1" applyFont="1" applyFill="1" applyBorder="1" applyAlignment="1" applyProtection="1">
      <alignment horizontal="left" vertical="top" shrinkToFit="1"/>
      <protection locked="0"/>
    </xf>
    <xf numFmtId="58" fontId="14" fillId="0" borderId="8" xfId="2" applyNumberFormat="1" applyFont="1" applyFill="1" applyBorder="1" applyAlignment="1" applyProtection="1">
      <alignment horizontal="left" vertical="top" shrinkToFit="1"/>
      <protection locked="0"/>
    </xf>
    <xf numFmtId="0" fontId="14" fillId="0" borderId="32" xfId="2" applyFont="1" applyFill="1" applyBorder="1" applyAlignment="1" applyProtection="1">
      <alignment horizontal="left" vertical="top" shrinkToFit="1"/>
      <protection locked="0"/>
    </xf>
    <xf numFmtId="0" fontId="14" fillId="0" borderId="31" xfId="2" applyFont="1" applyFill="1" applyBorder="1" applyAlignment="1" applyProtection="1">
      <alignment horizontal="left" vertical="top" shrinkToFit="1"/>
      <protection locked="0"/>
    </xf>
    <xf numFmtId="0" fontId="14" fillId="0" borderId="37" xfId="2" applyFont="1" applyFill="1" applyBorder="1" applyAlignment="1" applyProtection="1">
      <alignment horizontal="left" vertical="top" shrinkToFit="1"/>
      <protection locked="0"/>
    </xf>
    <xf numFmtId="58" fontId="14" fillId="0" borderId="32" xfId="2" applyNumberFormat="1" applyFont="1" applyFill="1" applyBorder="1" applyAlignment="1" applyProtection="1">
      <alignment horizontal="left" vertical="top" shrinkToFit="1"/>
      <protection locked="0"/>
    </xf>
    <xf numFmtId="58" fontId="14" fillId="0" borderId="37" xfId="2" applyNumberFormat="1" applyFont="1" applyFill="1" applyBorder="1" applyAlignment="1" applyProtection="1">
      <alignment horizontal="left" vertical="top" shrinkToFit="1"/>
      <protection locked="0"/>
    </xf>
    <xf numFmtId="0" fontId="14" fillId="0" borderId="0" xfId="2" applyFont="1" applyFill="1" applyAlignment="1">
      <alignment horizontal="left" vertical="top" wrapText="1" shrinkToFit="1"/>
    </xf>
    <xf numFmtId="0" fontId="14" fillId="0" borderId="0" xfId="2" applyFont="1" applyFill="1" applyAlignment="1">
      <alignment horizontal="distributed" shrinkToFit="1"/>
    </xf>
    <xf numFmtId="0" fontId="14" fillId="0" borderId="0" xfId="2" applyFont="1" applyFill="1" applyAlignment="1" applyProtection="1">
      <alignment horizontal="left" vertical="center" shrinkToFit="1"/>
    </xf>
    <xf numFmtId="0" fontId="31" fillId="2" borderId="27" xfId="16" applyFont="1" applyFill="1" applyBorder="1" applyAlignment="1" applyProtection="1">
      <alignment horizontal="center" vertical="center" shrinkToFit="1"/>
    </xf>
    <xf numFmtId="0" fontId="31" fillId="2" borderId="22" xfId="16" applyFont="1" applyFill="1" applyBorder="1" applyAlignment="1" applyProtection="1">
      <alignment horizontal="center" vertical="center" shrinkToFit="1"/>
    </xf>
    <xf numFmtId="0" fontId="31" fillId="2" borderId="100" xfId="16" applyFont="1" applyFill="1" applyBorder="1" applyAlignment="1" applyProtection="1">
      <alignment horizontal="center" vertical="center" shrinkToFit="1"/>
    </xf>
    <xf numFmtId="0" fontId="31" fillId="2" borderId="58" xfId="16" applyFont="1" applyFill="1" applyBorder="1" applyAlignment="1" applyProtection="1">
      <alignment horizontal="center" vertical="center" shrinkToFit="1"/>
    </xf>
    <xf numFmtId="0" fontId="31" fillId="2" borderId="18" xfId="16" applyFont="1" applyFill="1" applyBorder="1" applyAlignment="1" applyProtection="1">
      <alignment horizontal="center" vertical="center" shrinkToFit="1"/>
    </xf>
    <xf numFmtId="0" fontId="31" fillId="2" borderId="101" xfId="16" applyFont="1" applyFill="1" applyBorder="1" applyAlignment="1" applyProtection="1">
      <alignment horizontal="center" vertical="center" shrinkToFit="1"/>
    </xf>
    <xf numFmtId="0" fontId="14" fillId="0" borderId="0" xfId="2" applyFont="1" applyFill="1" applyAlignment="1" applyProtection="1">
      <alignment horizontal="distributed" vertical="center" wrapText="1" shrinkToFit="1"/>
    </xf>
    <xf numFmtId="0" fontId="14" fillId="0" borderId="0" xfId="2" applyFont="1" applyFill="1" applyAlignment="1" applyProtection="1">
      <alignment horizontal="right" vertical="center" shrinkToFit="1"/>
    </xf>
    <xf numFmtId="0" fontId="14" fillId="0" borderId="31" xfId="2" applyFont="1" applyFill="1" applyBorder="1" applyAlignment="1" applyProtection="1">
      <alignment horizontal="center" vertical="center" shrinkToFit="1"/>
    </xf>
    <xf numFmtId="0" fontId="14" fillId="0" borderId="31" xfId="2" applyFont="1" applyFill="1" applyBorder="1" applyAlignment="1" applyProtection="1">
      <alignment horizontal="left" vertical="center" shrinkToFit="1"/>
    </xf>
    <xf numFmtId="0" fontId="14" fillId="0" borderId="0" xfId="2" applyFont="1" applyFill="1" applyAlignment="1" applyProtection="1">
      <alignment horizontal="distributed" vertical="center" shrinkToFit="1"/>
    </xf>
    <xf numFmtId="0" fontId="14" fillId="0" borderId="3" xfId="2" applyFont="1" applyFill="1" applyBorder="1" applyAlignment="1" applyProtection="1">
      <alignment horizontal="distributed" vertical="center" shrinkToFit="1"/>
    </xf>
    <xf numFmtId="0" fontId="14" fillId="0" borderId="9" xfId="2" applyFont="1" applyFill="1" applyBorder="1" applyAlignment="1" applyProtection="1">
      <alignment horizontal="distributed" vertical="center" shrinkToFit="1"/>
    </xf>
    <xf numFmtId="0" fontId="14" fillId="0" borderId="4" xfId="2" applyFont="1" applyFill="1" applyBorder="1" applyAlignment="1" applyProtection="1">
      <alignment horizontal="distributed" vertical="center" shrinkToFit="1"/>
    </xf>
    <xf numFmtId="0" fontId="14" fillId="0" borderId="3" xfId="2" applyFont="1" applyFill="1" applyBorder="1" applyAlignment="1" applyProtection="1">
      <alignment horizontal="center" vertical="center" shrinkToFit="1"/>
    </xf>
    <xf numFmtId="0" fontId="14" fillId="0" borderId="9" xfId="2" applyFont="1" applyFill="1" applyBorder="1" applyAlignment="1" applyProtection="1">
      <alignment horizontal="center" vertical="center" shrinkToFit="1"/>
    </xf>
    <xf numFmtId="58" fontId="14" fillId="0" borderId="3" xfId="2" applyNumberFormat="1" applyFont="1" applyFill="1" applyBorder="1" applyAlignment="1" applyProtection="1">
      <alignment horizontal="center" vertical="center" shrinkToFit="1"/>
      <protection locked="0"/>
    </xf>
    <xf numFmtId="58" fontId="14" fillId="0" borderId="9" xfId="2" applyNumberFormat="1" applyFont="1" applyFill="1" applyBorder="1" applyAlignment="1" applyProtection="1">
      <alignment horizontal="center" vertical="center" shrinkToFit="1"/>
      <protection locked="0"/>
    </xf>
    <xf numFmtId="58" fontId="14" fillId="0" borderId="9" xfId="2" applyNumberFormat="1" applyFont="1" applyFill="1" applyBorder="1" applyAlignment="1" applyProtection="1">
      <alignment horizontal="center" vertical="center" shrinkToFit="1"/>
    </xf>
    <xf numFmtId="0" fontId="14" fillId="0" borderId="0" xfId="2" applyFont="1" applyFill="1" applyAlignment="1" applyProtection="1">
      <alignment horizontal="left" vertical="center" wrapText="1" shrinkToFit="1"/>
    </xf>
    <xf numFmtId="0" fontId="13" fillId="0" borderId="0" xfId="2" applyFont="1" applyFill="1" applyAlignment="1" applyProtection="1">
      <alignment horizontal="distributed" vertical="center" shrinkToFit="1"/>
    </xf>
    <xf numFmtId="0" fontId="14" fillId="0" borderId="0" xfId="2" applyFont="1" applyFill="1" applyAlignment="1" applyProtection="1">
      <alignment horizontal="distributed" shrinkToFit="1"/>
    </xf>
    <xf numFmtId="0" fontId="14" fillId="0" borderId="0" xfId="2" applyFont="1" applyFill="1" applyAlignment="1" applyProtection="1">
      <alignment horizontal="distributed" vertical="top" shrinkToFit="1"/>
    </xf>
    <xf numFmtId="0" fontId="14" fillId="0" borderId="3" xfId="2" applyFont="1" applyFill="1" applyBorder="1" applyAlignment="1" applyProtection="1">
      <alignment horizontal="left" vertical="center" shrinkToFit="1"/>
      <protection locked="0"/>
    </xf>
    <xf numFmtId="0" fontId="14" fillId="0" borderId="9" xfId="2" applyFont="1" applyFill="1" applyBorder="1" applyAlignment="1" applyProtection="1">
      <alignment horizontal="left" vertical="center" shrinkToFit="1"/>
      <protection locked="0"/>
    </xf>
    <xf numFmtId="0" fontId="14" fillId="0" borderId="4" xfId="2" applyFont="1" applyFill="1" applyBorder="1" applyAlignment="1" applyProtection="1">
      <alignment horizontal="left" vertical="center" shrinkToFit="1"/>
      <protection locked="0"/>
    </xf>
    <xf numFmtId="0" fontId="14" fillId="0" borderId="0" xfId="2" applyFont="1" applyFill="1" applyAlignment="1" applyProtection="1">
      <alignment horizontal="center" vertical="center" shrinkToFit="1"/>
    </xf>
    <xf numFmtId="0" fontId="14" fillId="0" borderId="0" xfId="2" applyFont="1" applyFill="1" applyBorder="1" applyAlignment="1" applyProtection="1">
      <alignment horizontal="center" vertical="center" shrinkToFit="1"/>
      <protection locked="0"/>
    </xf>
    <xf numFmtId="0" fontId="14" fillId="0" borderId="39" xfId="2" applyFont="1" applyFill="1" applyBorder="1" applyAlignment="1" applyProtection="1">
      <alignment horizontal="center" vertical="center" shrinkToFit="1"/>
      <protection locked="0"/>
    </xf>
    <xf numFmtId="177" fontId="14" fillId="0" borderId="10" xfId="5" applyNumberFormat="1" applyFont="1" applyFill="1" applyBorder="1" applyAlignment="1" applyProtection="1">
      <alignment horizontal="center" vertical="center" shrinkToFit="1"/>
      <protection locked="0"/>
    </xf>
    <xf numFmtId="177" fontId="14" fillId="0" borderId="8" xfId="5" applyNumberFormat="1" applyFont="1" applyFill="1" applyBorder="1" applyAlignment="1" applyProtection="1">
      <alignment horizontal="center" vertical="center" shrinkToFit="1"/>
      <protection locked="0"/>
    </xf>
    <xf numFmtId="0" fontId="14" fillId="0" borderId="9" xfId="2" applyFont="1" applyFill="1" applyBorder="1" applyAlignment="1" applyProtection="1">
      <alignment horizontal="left" vertical="center" shrinkToFit="1"/>
    </xf>
    <xf numFmtId="0" fontId="14" fillId="0" borderId="4" xfId="2" applyFont="1" applyFill="1" applyBorder="1" applyAlignment="1" applyProtection="1">
      <alignment horizontal="left" vertical="center" shrinkToFit="1"/>
    </xf>
    <xf numFmtId="58" fontId="14" fillId="0" borderId="3" xfId="2" applyNumberFormat="1" applyFont="1" applyFill="1" applyBorder="1" applyAlignment="1" applyProtection="1">
      <alignment horizontal="left" vertical="center" shrinkToFit="1"/>
      <protection locked="0"/>
    </xf>
    <xf numFmtId="58" fontId="14" fillId="0" borderId="9" xfId="2" applyNumberFormat="1" applyFont="1" applyFill="1" applyBorder="1" applyAlignment="1" applyProtection="1">
      <alignment horizontal="left" vertical="center" shrinkToFit="1"/>
      <protection locked="0"/>
    </xf>
    <xf numFmtId="58" fontId="14" fillId="0" borderId="4" xfId="2" applyNumberFormat="1" applyFont="1" applyFill="1" applyBorder="1" applyAlignment="1" applyProtection="1">
      <alignment horizontal="left" vertical="center" shrinkToFit="1"/>
      <protection locked="0"/>
    </xf>
    <xf numFmtId="0" fontId="14" fillId="0" borderId="32" xfId="2" applyFont="1" applyFill="1" applyBorder="1" applyAlignment="1" applyProtection="1">
      <alignment horizontal="left" vertical="center" shrinkToFit="1"/>
    </xf>
    <xf numFmtId="0" fontId="14" fillId="0" borderId="37" xfId="2" applyFont="1" applyFill="1" applyBorder="1" applyAlignment="1" applyProtection="1">
      <alignment horizontal="left" vertical="center" shrinkToFit="1"/>
    </xf>
    <xf numFmtId="0" fontId="14" fillId="0" borderId="0" xfId="2" applyFont="1" applyFill="1" applyBorder="1" applyAlignment="1" applyProtection="1">
      <alignment horizontal="distributed" vertical="center" shrinkToFit="1"/>
    </xf>
    <xf numFmtId="0" fontId="14" fillId="0" borderId="10" xfId="2" applyFont="1" applyFill="1" applyBorder="1" applyAlignment="1" applyProtection="1">
      <alignment horizontal="distributed" vertical="center" shrinkToFit="1"/>
    </xf>
    <xf numFmtId="0" fontId="10" fillId="0" borderId="0" xfId="2" applyFont="1" applyFill="1" applyAlignment="1" applyProtection="1">
      <alignment horizontal="right" vertical="center" shrinkToFit="1"/>
      <protection locked="0"/>
    </xf>
    <xf numFmtId="49" fontId="10" fillId="0" borderId="0" xfId="2" applyNumberFormat="1" applyFont="1" applyFill="1" applyAlignment="1">
      <alignment horizontal="distributed" vertical="center" shrinkToFit="1"/>
    </xf>
    <xf numFmtId="49" fontId="10" fillId="0" borderId="0" xfId="2" applyNumberFormat="1" applyFont="1" applyFill="1" applyAlignment="1">
      <alignment horizontal="left" vertical="center" shrinkToFit="1"/>
    </xf>
    <xf numFmtId="0" fontId="10" fillId="0" borderId="0" xfId="2" applyFont="1" applyFill="1" applyAlignment="1">
      <alignment horizontal="center" vertical="center" shrinkToFit="1"/>
    </xf>
    <xf numFmtId="41" fontId="10" fillId="0" borderId="0" xfId="2" applyNumberFormat="1" applyFont="1" applyFill="1" applyAlignment="1" applyProtection="1">
      <alignment horizontal="center" vertical="center" shrinkToFit="1"/>
      <protection locked="0"/>
    </xf>
    <xf numFmtId="41" fontId="10" fillId="0" borderId="10" xfId="2" applyNumberFormat="1" applyFont="1" applyFill="1" applyBorder="1" applyAlignment="1" applyProtection="1">
      <alignment horizontal="center" vertical="center" shrinkToFit="1"/>
      <protection locked="0"/>
    </xf>
    <xf numFmtId="58" fontId="10" fillId="0" borderId="0" xfId="2" applyNumberFormat="1" applyFont="1" applyFill="1" applyAlignment="1">
      <alignment horizontal="distributed" vertical="center" shrinkToFit="1"/>
    </xf>
    <xf numFmtId="0" fontId="23" fillId="0" borderId="0" xfId="2" applyFont="1" applyFill="1" applyAlignment="1">
      <alignment horizontal="left" vertical="center" shrinkToFit="1"/>
    </xf>
    <xf numFmtId="0" fontId="10" fillId="0" borderId="10" xfId="2" applyFont="1" applyFill="1" applyBorder="1" applyAlignment="1">
      <alignment horizontal="center" vertical="center" shrinkToFit="1"/>
    </xf>
    <xf numFmtId="0" fontId="23" fillId="0" borderId="10" xfId="2" applyFont="1" applyFill="1" applyBorder="1" applyAlignment="1">
      <alignment horizontal="left" vertical="center" shrinkToFit="1"/>
    </xf>
    <xf numFmtId="0" fontId="12" fillId="0" borderId="0" xfId="2" applyFont="1" applyFill="1" applyAlignment="1">
      <alignment horizontal="center" vertical="center" shrinkToFit="1"/>
    </xf>
    <xf numFmtId="0" fontId="10" fillId="0" borderId="0" xfId="2" applyFont="1" applyFill="1" applyAlignment="1" applyProtection="1">
      <alignment horizontal="distributed" vertical="center" shrinkToFit="1"/>
      <protection locked="0"/>
    </xf>
    <xf numFmtId="0" fontId="10" fillId="0" borderId="0" xfId="2" applyFont="1" applyFill="1" applyAlignment="1" applyProtection="1">
      <alignment horizontal="center" vertical="center" shrinkToFit="1"/>
      <protection locked="0"/>
    </xf>
    <xf numFmtId="49" fontId="18" fillId="0" borderId="0" xfId="2" applyNumberFormat="1" applyFont="1" applyFill="1" applyAlignment="1">
      <alignment horizontal="left" vertical="center"/>
    </xf>
    <xf numFmtId="0" fontId="10" fillId="0" borderId="0" xfId="2" applyFont="1" applyFill="1" applyAlignment="1" applyProtection="1">
      <alignment horizontal="left" vertical="center" shrinkToFit="1"/>
    </xf>
    <xf numFmtId="0" fontId="33" fillId="2" borderId="27" xfId="16" applyFont="1" applyFill="1" applyBorder="1" applyAlignment="1">
      <alignment horizontal="center" vertical="center" shrinkToFit="1"/>
    </xf>
    <xf numFmtId="0" fontId="33" fillId="2" borderId="22" xfId="16" applyFont="1" applyFill="1" applyBorder="1" applyAlignment="1">
      <alignment horizontal="center" vertical="center" shrinkToFit="1"/>
    </xf>
    <xf numFmtId="0" fontId="33" fillId="2" borderId="100" xfId="16" applyFont="1" applyFill="1" applyBorder="1" applyAlignment="1">
      <alignment horizontal="center" vertical="center" shrinkToFit="1"/>
    </xf>
    <xf numFmtId="0" fontId="33" fillId="2" borderId="58" xfId="16" applyFont="1" applyFill="1" applyBorder="1" applyAlignment="1">
      <alignment horizontal="center" vertical="center" shrinkToFit="1"/>
    </xf>
    <xf numFmtId="0" fontId="33" fillId="2" borderId="18" xfId="16" applyFont="1" applyFill="1" applyBorder="1" applyAlignment="1">
      <alignment horizontal="center" vertical="center" shrinkToFit="1"/>
    </xf>
    <xf numFmtId="0" fontId="33" fillId="2" borderId="101" xfId="16" applyFont="1" applyFill="1" applyBorder="1" applyAlignment="1">
      <alignment horizontal="center" vertical="center" shrinkToFit="1"/>
    </xf>
    <xf numFmtId="0" fontId="10" fillId="0" borderId="0" xfId="2" applyFont="1" applyFill="1" applyAlignment="1">
      <alignment horizontal="right" vertical="center" shrinkToFit="1"/>
    </xf>
    <xf numFmtId="0" fontId="14" fillId="0" borderId="21" xfId="2" applyFont="1" applyFill="1" applyBorder="1" applyAlignment="1" applyProtection="1">
      <alignment horizontal="left" vertical="top" wrapText="1" shrinkToFit="1"/>
      <protection locked="0"/>
    </xf>
    <xf numFmtId="0" fontId="14" fillId="0" borderId="0" xfId="2" applyFont="1" applyFill="1" applyBorder="1" applyAlignment="1" applyProtection="1">
      <alignment horizontal="left" vertical="top" wrapText="1" shrinkToFit="1"/>
      <protection locked="0"/>
    </xf>
    <xf numFmtId="0" fontId="14" fillId="0" borderId="39" xfId="2" applyFont="1" applyFill="1" applyBorder="1" applyAlignment="1" applyProtection="1">
      <alignment horizontal="left" vertical="top" wrapText="1" shrinkToFit="1"/>
      <protection locked="0"/>
    </xf>
    <xf numFmtId="0" fontId="14" fillId="0" borderId="7" xfId="2" applyFont="1" applyFill="1" applyBorder="1" applyAlignment="1" applyProtection="1">
      <alignment horizontal="left" vertical="top" wrapText="1" shrinkToFit="1"/>
      <protection locked="0"/>
    </xf>
    <xf numFmtId="0" fontId="14" fillId="0" borderId="10" xfId="2" applyFont="1" applyFill="1" applyBorder="1" applyAlignment="1" applyProtection="1">
      <alignment horizontal="left" vertical="top" wrapText="1" shrinkToFit="1"/>
      <protection locked="0"/>
    </xf>
    <xf numFmtId="0" fontId="14" fillId="0" borderId="8" xfId="2" applyFont="1" applyFill="1" applyBorder="1" applyAlignment="1" applyProtection="1">
      <alignment horizontal="left" vertical="top" wrapText="1" shrinkToFit="1"/>
      <protection locked="0"/>
    </xf>
    <xf numFmtId="0" fontId="14" fillId="0" borderId="31" xfId="2" applyFont="1" applyFill="1" applyBorder="1" applyAlignment="1">
      <alignment horizontal="right" vertical="center" shrinkToFit="1"/>
    </xf>
    <xf numFmtId="0" fontId="14" fillId="0" borderId="10" xfId="2" applyFont="1" applyFill="1" applyBorder="1" applyAlignment="1">
      <alignment horizontal="right" vertical="center" shrinkToFit="1"/>
    </xf>
    <xf numFmtId="0" fontId="14" fillId="0" borderId="8" xfId="2" applyFont="1" applyFill="1" applyBorder="1" applyAlignment="1">
      <alignment horizontal="center" vertical="center" shrinkToFit="1"/>
    </xf>
    <xf numFmtId="0" fontId="14" fillId="0" borderId="2" xfId="2" applyFont="1" applyFill="1" applyBorder="1" applyAlignment="1" applyProtection="1">
      <alignment horizontal="left" vertical="center" shrinkToFit="1"/>
      <protection locked="0"/>
    </xf>
    <xf numFmtId="0" fontId="14" fillId="0" borderId="5" xfId="2" applyFont="1" applyFill="1" applyBorder="1" applyAlignment="1" applyProtection="1">
      <alignment horizontal="left" vertical="center" shrinkToFit="1"/>
      <protection locked="0"/>
    </xf>
    <xf numFmtId="0" fontId="14" fillId="0" borderId="7" xfId="2" applyFont="1" applyFill="1" applyBorder="1" applyAlignment="1" applyProtection="1">
      <alignment horizontal="right" vertical="center" shrinkToFit="1"/>
      <protection locked="0"/>
    </xf>
    <xf numFmtId="0" fontId="14" fillId="0" borderId="10" xfId="2" applyFont="1" applyFill="1" applyBorder="1" applyAlignment="1" applyProtection="1">
      <alignment horizontal="right" vertical="center" shrinkToFit="1"/>
      <protection locked="0"/>
    </xf>
    <xf numFmtId="0" fontId="14" fillId="0" borderId="32" xfId="2" applyFont="1" applyFill="1" applyBorder="1" applyAlignment="1" applyProtection="1">
      <alignment horizontal="left" vertical="center" shrinkToFit="1"/>
      <protection locked="0"/>
    </xf>
    <xf numFmtId="0" fontId="14" fillId="0" borderId="7" xfId="2" applyFont="1" applyFill="1" applyBorder="1" applyAlignment="1" applyProtection="1">
      <alignment horizontal="left" vertical="center" shrinkToFit="1"/>
      <protection locked="0"/>
    </xf>
    <xf numFmtId="0" fontId="14" fillId="0" borderId="31" xfId="2" applyFont="1" applyFill="1" applyBorder="1" applyAlignment="1" applyProtection="1">
      <alignment horizontal="left" vertical="center" shrinkToFit="1"/>
      <protection locked="0"/>
    </xf>
    <xf numFmtId="0" fontId="14" fillId="0" borderId="31" xfId="2" applyFont="1" applyFill="1" applyBorder="1" applyAlignment="1">
      <alignment horizontal="distributed" vertical="center" shrinkToFit="1"/>
    </xf>
    <xf numFmtId="0" fontId="14" fillId="0" borderId="2" xfId="2" applyFont="1" applyFill="1" applyBorder="1" applyAlignment="1">
      <alignment horizontal="center" vertical="center" shrinkToFit="1"/>
    </xf>
    <xf numFmtId="0" fontId="14" fillId="0" borderId="5" xfId="2" applyFont="1" applyFill="1" applyBorder="1" applyAlignment="1">
      <alignment horizontal="center" vertical="center" shrinkToFit="1"/>
    </xf>
    <xf numFmtId="58" fontId="14" fillId="0" borderId="4" xfId="2" applyNumberFormat="1" applyFont="1" applyFill="1" applyBorder="1" applyAlignment="1" applyProtection="1">
      <alignment horizontal="center" vertical="center" shrinkToFit="1"/>
      <protection locked="0"/>
    </xf>
    <xf numFmtId="0" fontId="14" fillId="0" borderId="9" xfId="2" applyFont="1" applyFill="1" applyBorder="1" applyAlignment="1" applyProtection="1">
      <alignment horizontal="center" vertical="center" shrinkToFit="1"/>
      <protection locked="0"/>
    </xf>
    <xf numFmtId="0" fontId="14" fillId="0" borderId="9" xfId="2" applyFont="1" applyFill="1" applyBorder="1" applyAlignment="1">
      <alignment horizontal="left" vertical="center" shrinkToFit="1"/>
    </xf>
    <xf numFmtId="0" fontId="14" fillId="0" borderId="4" xfId="2" applyFont="1" applyFill="1" applyBorder="1" applyAlignment="1">
      <alignment horizontal="left" vertical="center" shrinkToFit="1"/>
    </xf>
    <xf numFmtId="0" fontId="14" fillId="0" borderId="1" xfId="2" applyFont="1" applyFill="1" applyBorder="1" applyAlignment="1">
      <alignment horizontal="distributed" vertical="center" shrinkToFit="1"/>
    </xf>
    <xf numFmtId="0" fontId="14" fillId="0" borderId="0" xfId="2" applyFont="1" applyFill="1" applyAlignment="1">
      <alignment horizontal="right" vertical="center" shrinkToFit="1"/>
    </xf>
    <xf numFmtId="0" fontId="31" fillId="2" borderId="57" xfId="16" applyFont="1" applyFill="1" applyBorder="1" applyAlignment="1">
      <alignment horizontal="center" vertical="center" shrinkToFit="1"/>
    </xf>
    <xf numFmtId="0" fontId="31" fillId="2" borderId="0" xfId="16" applyFont="1" applyFill="1" applyBorder="1" applyAlignment="1">
      <alignment horizontal="center" vertical="center" shrinkToFit="1"/>
    </xf>
    <xf numFmtId="0" fontId="31" fillId="2" borderId="102" xfId="16" applyFont="1" applyFill="1" applyBorder="1" applyAlignment="1">
      <alignment horizontal="center" vertical="center" shrinkToFit="1"/>
    </xf>
    <xf numFmtId="0" fontId="14" fillId="0" borderId="0" xfId="2" applyFont="1" applyFill="1" applyBorder="1" applyAlignment="1">
      <alignment horizontal="left" vertical="center" shrinkToFit="1"/>
    </xf>
    <xf numFmtId="0" fontId="14" fillId="0" borderId="0" xfId="2" applyFont="1" applyFill="1" applyBorder="1" applyAlignment="1" applyProtection="1">
      <alignment horizontal="right" vertical="center" shrinkToFit="1"/>
      <protection locked="0"/>
    </xf>
    <xf numFmtId="0" fontId="13" fillId="0" borderId="0" xfId="2" applyFont="1" applyFill="1" applyBorder="1" applyAlignment="1">
      <alignment horizontal="center" vertical="center" shrinkToFit="1"/>
    </xf>
    <xf numFmtId="58" fontId="14" fillId="0" borderId="0" xfId="2" applyNumberFormat="1" applyFont="1" applyFill="1" applyAlignment="1" applyProtection="1">
      <alignment horizontal="left" vertical="center" shrinkToFit="1"/>
      <protection locked="0"/>
    </xf>
    <xf numFmtId="49" fontId="14" fillId="0" borderId="0" xfId="2" applyNumberFormat="1" applyFont="1" applyFill="1" applyAlignment="1">
      <alignment horizontal="center" vertical="center" shrinkToFit="1"/>
    </xf>
    <xf numFmtId="49" fontId="14" fillId="0" borderId="10" xfId="2" applyNumberFormat="1" applyFont="1" applyFill="1" applyBorder="1" applyAlignment="1">
      <alignment horizontal="center" vertical="center" shrinkToFit="1"/>
    </xf>
    <xf numFmtId="0" fontId="26" fillId="0" borderId="0" xfId="2" applyFont="1" applyFill="1" applyAlignment="1">
      <alignment horizontal="left" vertical="center" shrinkToFit="1"/>
    </xf>
    <xf numFmtId="41" fontId="14" fillId="0" borderId="0" xfId="2" applyNumberFormat="1" applyFont="1" applyFill="1" applyAlignment="1" applyProtection="1">
      <alignment horizontal="left" vertical="center" shrinkToFit="1"/>
      <protection locked="0"/>
    </xf>
    <xf numFmtId="41" fontId="14" fillId="0" borderId="10" xfId="2" applyNumberFormat="1" applyFont="1" applyFill="1" applyBorder="1" applyAlignment="1" applyProtection="1">
      <alignment horizontal="left" vertical="center" shrinkToFit="1"/>
      <protection locked="0"/>
    </xf>
    <xf numFmtId="0" fontId="15" fillId="0" borderId="0" xfId="2" applyFont="1" applyFill="1" applyAlignment="1" applyProtection="1">
      <alignment horizontal="center" vertical="center" shrinkToFit="1"/>
      <protection locked="0"/>
    </xf>
    <xf numFmtId="0" fontId="14" fillId="0" borderId="0" xfId="2" applyFont="1" applyFill="1" applyAlignment="1" applyProtection="1">
      <alignment horizontal="distributed" vertical="center" shrinkToFit="1"/>
      <protection locked="0"/>
    </xf>
    <xf numFmtId="0" fontId="14" fillId="0" borderId="10" xfId="2" applyFont="1" applyFill="1" applyBorder="1" applyAlignment="1" applyProtection="1">
      <alignment horizontal="distributed" vertical="center" shrinkToFit="1"/>
      <protection locked="0"/>
    </xf>
    <xf numFmtId="0" fontId="25" fillId="0" borderId="0" xfId="2" applyFont="1" applyFill="1" applyAlignment="1">
      <alignment horizontal="center" vertical="center" shrinkToFit="1"/>
    </xf>
    <xf numFmtId="0" fontId="14" fillId="0" borderId="0" xfId="2" applyFont="1" applyFill="1" applyAlignment="1" applyProtection="1">
      <alignment horizontal="center" vertical="center" shrinkToFit="1"/>
      <protection locked="0"/>
    </xf>
    <xf numFmtId="41" fontId="14" fillId="0" borderId="0" xfId="2" applyNumberFormat="1" applyFont="1" applyFill="1" applyAlignment="1" applyProtection="1">
      <alignment horizontal="center" vertical="center" shrinkToFit="1"/>
      <protection locked="0"/>
    </xf>
    <xf numFmtId="49" fontId="14" fillId="0" borderId="0" xfId="2" applyNumberFormat="1" applyFont="1" applyFill="1" applyAlignment="1">
      <alignment horizontal="right" vertical="center" shrinkToFit="1"/>
    </xf>
    <xf numFmtId="0" fontId="25" fillId="0" borderId="0" xfId="2" applyFont="1" applyFill="1" applyAlignment="1">
      <alignment horizontal="left" vertical="center" shrinkToFit="1"/>
    </xf>
    <xf numFmtId="0" fontId="14" fillId="0" borderId="0" xfId="2" applyFont="1" applyFill="1" applyAlignment="1">
      <alignment horizontal="right" vertical="center"/>
    </xf>
    <xf numFmtId="0" fontId="26" fillId="0" borderId="0" xfId="2" applyFont="1" applyFill="1" applyAlignment="1">
      <alignment horizontal="distributed" vertical="center"/>
    </xf>
    <xf numFmtId="0" fontId="25" fillId="0" borderId="0" xfId="2" applyFont="1" applyFill="1" applyAlignment="1">
      <alignment horizontal="center" vertical="center"/>
    </xf>
    <xf numFmtId="41" fontId="14" fillId="0" borderId="0" xfId="2" applyNumberFormat="1" applyFont="1" applyFill="1" applyAlignment="1" applyProtection="1">
      <alignment horizontal="center" vertical="center"/>
      <protection locked="0"/>
    </xf>
    <xf numFmtId="41" fontId="14" fillId="0" borderId="10" xfId="2" applyNumberFormat="1" applyFont="1" applyFill="1" applyBorder="1" applyAlignment="1" applyProtection="1">
      <alignment horizontal="center" vertical="center"/>
      <protection locked="0"/>
    </xf>
    <xf numFmtId="0" fontId="14" fillId="0" borderId="0" xfId="2" applyFont="1" applyFill="1" applyAlignment="1" applyProtection="1">
      <alignment horizontal="left" vertical="center" indent="1"/>
      <protection locked="0"/>
    </xf>
    <xf numFmtId="0" fontId="14" fillId="0" borderId="0" xfId="2" applyFont="1" applyFill="1" applyAlignment="1" applyProtection="1">
      <alignment horizontal="center" vertical="center"/>
      <protection locked="0"/>
    </xf>
    <xf numFmtId="0" fontId="6" fillId="0" borderId="27" xfId="2" applyFont="1" applyFill="1" applyBorder="1" applyAlignment="1">
      <alignment horizontal="left" vertical="center"/>
    </xf>
    <xf numFmtId="0" fontId="6" fillId="0" borderId="22" xfId="2" applyFont="1" applyFill="1" applyBorder="1" applyAlignment="1">
      <alignment horizontal="left" vertical="center"/>
    </xf>
    <xf numFmtId="0" fontId="6" fillId="0" borderId="100" xfId="2" applyFont="1" applyFill="1" applyBorder="1" applyAlignment="1">
      <alignment horizontal="left" vertical="center"/>
    </xf>
    <xf numFmtId="0" fontId="6" fillId="0" borderId="0" xfId="2" applyFont="1" applyFill="1" applyBorder="1" applyAlignment="1">
      <alignment horizontal="distributed" vertical="center" shrinkToFit="1"/>
    </xf>
    <xf numFmtId="0" fontId="6" fillId="0" borderId="18" xfId="2" applyFont="1" applyFill="1" applyBorder="1" applyAlignment="1">
      <alignment horizontal="distributed" vertical="center" shrinkToFit="1"/>
    </xf>
    <xf numFmtId="0" fontId="6" fillId="0" borderId="0" xfId="2" applyFont="1" applyFill="1" applyBorder="1" applyAlignment="1" applyProtection="1">
      <alignment horizontal="left" vertical="center" shrinkToFit="1"/>
      <protection locked="0"/>
    </xf>
    <xf numFmtId="0" fontId="6" fillId="0" borderId="18" xfId="2" applyFont="1" applyFill="1" applyBorder="1" applyAlignment="1" applyProtection="1">
      <alignment horizontal="left" vertical="center" shrinkToFit="1"/>
      <protection locked="0"/>
    </xf>
    <xf numFmtId="0" fontId="6" fillId="0" borderId="102" xfId="2" applyFont="1" applyFill="1" applyBorder="1" applyAlignment="1" applyProtection="1">
      <alignment horizontal="left" vertical="center" shrinkToFit="1"/>
      <protection locked="0"/>
    </xf>
    <xf numFmtId="0" fontId="6" fillId="0" borderId="101" xfId="2" applyFont="1" applyFill="1" applyBorder="1" applyAlignment="1" applyProtection="1">
      <alignment horizontal="left" vertical="center" shrinkToFit="1"/>
      <protection locked="0"/>
    </xf>
    <xf numFmtId="0" fontId="29" fillId="0" borderId="0" xfId="2" applyFont="1" applyFill="1" applyBorder="1" applyAlignment="1">
      <alignment horizontal="distributed" vertical="top" wrapText="1" shrinkToFit="1"/>
    </xf>
    <xf numFmtId="0" fontId="29" fillId="0" borderId="0" xfId="2" applyFont="1" applyFill="1" applyBorder="1" applyAlignment="1">
      <alignment horizontal="left" vertical="top" wrapText="1" shrinkToFit="1"/>
    </xf>
    <xf numFmtId="0" fontId="6" fillId="0" borderId="0" xfId="2" applyFont="1" applyFill="1" applyAlignment="1">
      <alignment horizontal="distributed" vertical="center" shrinkToFit="1"/>
    </xf>
    <xf numFmtId="0" fontId="6" fillId="0" borderId="0" xfId="2" applyFont="1" applyFill="1" applyAlignment="1" applyProtection="1">
      <alignment horizontal="left" vertical="center" shrinkToFit="1"/>
      <protection locked="0"/>
    </xf>
    <xf numFmtId="58" fontId="6" fillId="0" borderId="0" xfId="2" applyNumberFormat="1" applyFont="1" applyFill="1" applyAlignment="1" applyProtection="1">
      <alignment horizontal="left" vertical="center" shrinkToFit="1"/>
      <protection locked="0"/>
    </xf>
    <xf numFmtId="58" fontId="6" fillId="0" borderId="0" xfId="2" applyNumberFormat="1" applyFont="1" applyFill="1" applyAlignment="1" applyProtection="1">
      <alignment horizontal="center" vertical="center" shrinkToFit="1"/>
      <protection locked="0"/>
    </xf>
    <xf numFmtId="0" fontId="6" fillId="0" borderId="0" xfId="2" applyFont="1" applyFill="1" applyAlignment="1">
      <alignment horizontal="distributed" vertical="top" shrinkToFit="1"/>
    </xf>
    <xf numFmtId="42" fontId="16" fillId="0" borderId="0" xfId="2" applyNumberFormat="1" applyFont="1" applyFill="1" applyBorder="1" applyAlignment="1" applyProtection="1">
      <alignment horizontal="center" vertical="center" shrinkToFit="1"/>
      <protection locked="0"/>
    </xf>
    <xf numFmtId="0" fontId="6" fillId="0" borderId="0" xfId="2" applyFont="1" applyFill="1" applyBorder="1" applyAlignment="1">
      <alignment horizontal="left" vertical="top" shrinkToFit="1"/>
    </xf>
    <xf numFmtId="42" fontId="6" fillId="0" borderId="0" xfId="2" applyNumberFormat="1" applyFont="1" applyFill="1" applyBorder="1" applyAlignment="1" applyProtection="1">
      <alignment horizontal="center" vertical="top" shrinkToFit="1"/>
      <protection locked="0"/>
    </xf>
    <xf numFmtId="0" fontId="6" fillId="0" borderId="0" xfId="2" applyFont="1" applyFill="1" applyBorder="1" applyAlignment="1" applyProtection="1">
      <alignment horizontal="left" vertical="top" shrinkToFit="1"/>
      <protection locked="0"/>
    </xf>
    <xf numFmtId="0" fontId="17" fillId="0" borderId="0" xfId="2" applyFont="1" applyFill="1" applyAlignment="1">
      <alignment horizontal="distributed" vertical="center"/>
    </xf>
    <xf numFmtId="0" fontId="22" fillId="0" borderId="0" xfId="2" applyFont="1" applyFill="1" applyAlignment="1">
      <alignment horizontal="left" vertical="top" wrapText="1"/>
    </xf>
    <xf numFmtId="0" fontId="22" fillId="0" borderId="0" xfId="3" applyFont="1" applyFill="1" applyAlignment="1">
      <alignment horizontal="left" vertical="top" wrapText="1"/>
    </xf>
    <xf numFmtId="0" fontId="27" fillId="0" borderId="0" xfId="2" applyFont="1" applyFill="1" applyAlignment="1">
      <alignment horizontal="left" vertical="top" wrapText="1"/>
    </xf>
    <xf numFmtId="0" fontId="22" fillId="0" borderId="0" xfId="3" applyFont="1" applyFill="1" applyAlignment="1">
      <alignment horizontal="distributed" vertical="top" wrapText="1"/>
    </xf>
    <xf numFmtId="0" fontId="22" fillId="0" borderId="0" xfId="3" applyFont="1" applyFill="1" applyAlignment="1">
      <alignment horizontal="distributed" vertical="center"/>
    </xf>
    <xf numFmtId="0" fontId="22" fillId="0" borderId="0" xfId="2" applyFont="1" applyFill="1" applyAlignment="1">
      <alignment horizontal="left" vertical="center"/>
    </xf>
    <xf numFmtId="0" fontId="22" fillId="0" borderId="0" xfId="2" applyFont="1" applyFill="1" applyAlignment="1">
      <alignment horizontal="center" vertical="top"/>
    </xf>
    <xf numFmtId="0" fontId="22" fillId="0" borderId="0" xfId="3" applyFont="1" applyFill="1" applyAlignment="1">
      <alignment horizontal="right" vertical="center"/>
    </xf>
    <xf numFmtId="0" fontId="22" fillId="0" borderId="0" xfId="2" applyFont="1" applyFill="1" applyAlignment="1" applyProtection="1">
      <alignment horizontal="left" vertical="top" wrapText="1"/>
      <protection locked="0"/>
    </xf>
    <xf numFmtId="0" fontId="0" fillId="0" borderId="0" xfId="0" applyAlignment="1">
      <alignment horizontal="distributed" vertical="top" wrapText="1"/>
    </xf>
    <xf numFmtId="0" fontId="22" fillId="0" borderId="0" xfId="2" applyFont="1" applyFill="1" applyAlignment="1">
      <alignment horizontal="center" vertical="center"/>
    </xf>
    <xf numFmtId="0" fontId="22" fillId="0" borderId="0" xfId="2" applyFont="1" applyFill="1" applyAlignment="1">
      <alignment horizontal="right" vertical="center"/>
    </xf>
    <xf numFmtId="0" fontId="22" fillId="0" borderId="10" xfId="2" applyFont="1" applyFill="1" applyBorder="1" applyAlignment="1">
      <alignment horizontal="distributed" vertical="center"/>
    </xf>
    <xf numFmtId="0" fontId="22" fillId="0" borderId="0" xfId="2" applyFont="1" applyFill="1" applyAlignment="1">
      <alignment horizontal="distributed" vertical="center" wrapText="1"/>
    </xf>
    <xf numFmtId="0" fontId="22" fillId="0" borderId="0" xfId="2" applyFont="1" applyFill="1" applyAlignment="1" applyProtection="1">
      <alignment horizontal="left" vertical="center" shrinkToFit="1"/>
      <protection locked="0"/>
    </xf>
    <xf numFmtId="0" fontId="22" fillId="0" borderId="0" xfId="2" applyFont="1" applyFill="1" applyBorder="1" applyAlignment="1" applyProtection="1">
      <alignment horizontal="left" vertical="center" shrinkToFit="1"/>
      <protection locked="0"/>
    </xf>
    <xf numFmtId="0" fontId="22" fillId="0" borderId="10" xfId="2" applyFont="1" applyFill="1" applyBorder="1" applyAlignment="1" applyProtection="1">
      <alignment horizontal="left" vertical="center" shrinkToFit="1"/>
      <protection locked="0"/>
    </xf>
    <xf numFmtId="0" fontId="22" fillId="0" borderId="0" xfId="2" applyFont="1" applyFill="1" applyBorder="1" applyAlignment="1">
      <alignment horizontal="distributed" vertical="center"/>
    </xf>
    <xf numFmtId="0" fontId="30" fillId="2" borderId="27" xfId="16" applyFont="1" applyFill="1" applyBorder="1" applyAlignment="1">
      <alignment horizontal="center" vertical="center"/>
    </xf>
    <xf numFmtId="0" fontId="30" fillId="2" borderId="22" xfId="16" applyFont="1" applyFill="1" applyBorder="1" applyAlignment="1">
      <alignment horizontal="center" vertical="center"/>
    </xf>
    <xf numFmtId="0" fontId="30" fillId="2" borderId="100" xfId="16" applyFont="1" applyFill="1" applyBorder="1" applyAlignment="1">
      <alignment horizontal="center" vertical="center"/>
    </xf>
    <xf numFmtId="0" fontId="30" fillId="2" borderId="58" xfId="16" applyFont="1" applyFill="1" applyBorder="1" applyAlignment="1">
      <alignment horizontal="center" vertical="center"/>
    </xf>
    <xf numFmtId="0" fontId="30" fillId="2" borderId="18" xfId="16" applyFont="1" applyFill="1" applyBorder="1" applyAlignment="1">
      <alignment horizontal="center" vertical="center"/>
    </xf>
    <xf numFmtId="0" fontId="30" fillId="2" borderId="101" xfId="16" applyFont="1" applyFill="1" applyBorder="1" applyAlignment="1">
      <alignment horizontal="center" vertical="center"/>
    </xf>
    <xf numFmtId="58" fontId="22" fillId="0" borderId="0" xfId="2" applyNumberFormat="1" applyFont="1" applyFill="1" applyBorder="1" applyAlignment="1" applyProtection="1">
      <alignment horizontal="right" vertical="center" shrinkToFit="1"/>
      <protection locked="0"/>
    </xf>
    <xf numFmtId="0" fontId="6" fillId="0" borderId="0" xfId="2" applyFont="1" applyFill="1" applyAlignment="1" applyProtection="1">
      <alignment horizontal="left" vertical="center"/>
      <protection locked="0"/>
    </xf>
    <xf numFmtId="0" fontId="6" fillId="0" borderId="0" xfId="2" applyFont="1" applyFill="1" applyAlignment="1" applyProtection="1">
      <alignment horizontal="center" vertical="center"/>
    </xf>
    <xf numFmtId="0" fontId="6" fillId="0" borderId="0" xfId="2" applyFont="1" applyFill="1" applyAlignment="1" applyProtection="1">
      <alignment horizontal="left" vertical="center"/>
    </xf>
    <xf numFmtId="177" fontId="6" fillId="0" borderId="0" xfId="5" applyNumberFormat="1" applyFont="1" applyFill="1" applyAlignment="1" applyProtection="1">
      <alignment horizontal="left" vertical="center"/>
    </xf>
    <xf numFmtId="0" fontId="6" fillId="0" borderId="0" xfId="2" applyFont="1" applyFill="1" applyAlignment="1" applyProtection="1">
      <alignment horizontal="left" vertical="center" shrinkToFit="1"/>
    </xf>
    <xf numFmtId="0" fontId="6" fillId="0" borderId="0" xfId="2" applyFont="1" applyFill="1" applyAlignment="1" applyProtection="1">
      <alignment vertical="center" shrinkToFit="1"/>
    </xf>
  </cellXfs>
  <cellStyles count="17">
    <cellStyle name="パーセント" xfId="14" builtinId="5"/>
    <cellStyle name="ハイパーリンク" xfId="16" builtinId="8"/>
    <cellStyle name="桁区切り 2" xfId="12"/>
    <cellStyle name="桁区切り 3" xfId="10"/>
    <cellStyle name="桁区切り 5 2 2 3" xfId="7"/>
    <cellStyle name="通貨 2" xfId="13"/>
    <cellStyle name="通貨 4 2 2 3" xfId="8"/>
    <cellStyle name="標準" xfId="0" builtinId="0"/>
    <cellStyle name="標準 2" xfId="15"/>
    <cellStyle name="標準 2 2" xfId="1"/>
    <cellStyle name="標準 3" xfId="11"/>
    <cellStyle name="標準 4" xfId="4"/>
    <cellStyle name="標準 5" xfId="9"/>
    <cellStyle name="標準 6 3 2 3" xfId="6"/>
    <cellStyle name="標準_005(変更)工程表" xfId="3"/>
    <cellStyle name="標準_006現場代理人等通知書" xfId="2"/>
    <cellStyle name="標準_008現場代理人等変更通知書" xfId="5"/>
  </cellStyles>
  <dxfs count="94">
    <dxf>
      <font>
        <color theme="0" tint="-0.24994659260841701"/>
      </font>
      <numFmt numFmtId="0" formatCode="General"/>
      <fill>
        <patternFill patternType="none">
          <bgColor auto="1"/>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5" tint="0.59996337778862885"/>
        </patternFill>
      </fill>
    </dxf>
    <dxf>
      <font>
        <color theme="0" tint="-0.34998626667073579"/>
      </font>
      <fill>
        <patternFill patternType="solid">
          <bgColor rgb="FFFFFF00"/>
        </patternFill>
      </fill>
    </dxf>
  </dxfs>
  <tableStyles count="0" defaultTableStyle="TableStyleMedium2" defaultPivotStyle="PivotStyleLight16"/>
  <colors>
    <mruColors>
      <color rgb="FFFFFFE6"/>
      <color rgb="FFF3F6DA"/>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123825</xdr:colOff>
      <xdr:row>11</xdr:row>
      <xdr:rowOff>333375</xdr:rowOff>
    </xdr:from>
    <xdr:to>
      <xdr:col>13</xdr:col>
      <xdr:colOff>104775</xdr:colOff>
      <xdr:row>18</xdr:row>
      <xdr:rowOff>28575</xdr:rowOff>
    </xdr:to>
    <xdr:sp macro="" textlink="">
      <xdr:nvSpPr>
        <xdr:cNvPr id="2" name="右中かっこ 1"/>
        <xdr:cNvSpPr/>
      </xdr:nvSpPr>
      <xdr:spPr>
        <a:xfrm>
          <a:off x="6096000" y="3981450"/>
          <a:ext cx="285750" cy="1828800"/>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104775</xdr:colOff>
      <xdr:row>3</xdr:row>
      <xdr:rowOff>352423</xdr:rowOff>
    </xdr:from>
    <xdr:to>
      <xdr:col>19</xdr:col>
      <xdr:colOff>57150</xdr:colOff>
      <xdr:row>48</xdr:row>
      <xdr:rowOff>28574</xdr:rowOff>
    </xdr:to>
    <xdr:sp macro="" textlink="">
      <xdr:nvSpPr>
        <xdr:cNvPr id="2" name="右中かっこ 1"/>
        <xdr:cNvSpPr/>
      </xdr:nvSpPr>
      <xdr:spPr>
        <a:xfrm>
          <a:off x="6391275" y="981073"/>
          <a:ext cx="285750" cy="15792451"/>
        </a:xfrm>
        <a:prstGeom prst="rightBrace">
          <a:avLst>
            <a:gd name="adj1" fmla="val 37181"/>
            <a:gd name="adj2" fmla="val 9079"/>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323850</xdr:colOff>
      <xdr:row>12</xdr:row>
      <xdr:rowOff>200025</xdr:rowOff>
    </xdr:from>
    <xdr:to>
      <xdr:col>21</xdr:col>
      <xdr:colOff>257175</xdr:colOff>
      <xdr:row>23</xdr:row>
      <xdr:rowOff>47625</xdr:rowOff>
    </xdr:to>
    <xdr:sp macro="" textlink="">
      <xdr:nvSpPr>
        <xdr:cNvPr id="2" name="右中かっこ 1"/>
        <xdr:cNvSpPr/>
      </xdr:nvSpPr>
      <xdr:spPr>
        <a:xfrm>
          <a:off x="9277350" y="2419350"/>
          <a:ext cx="361950" cy="2143125"/>
        </a:xfrm>
        <a:prstGeom prst="rightBrace">
          <a:avLst>
            <a:gd name="adj1" fmla="val 32017"/>
            <a:gd name="adj2" fmla="val 46774"/>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31"/>
  <sheetViews>
    <sheetView showGridLines="0" showRowColHeaders="0" tabSelected="1" zoomScale="115" zoomScaleNormal="115" zoomScaleSheetLayoutView="115" workbookViewId="0">
      <selection sqref="A1:J1"/>
    </sheetView>
  </sheetViews>
  <sheetFormatPr defaultColWidth="12.75" defaultRowHeight="20.100000000000001" customHeight="1"/>
  <cols>
    <col min="1" max="1" width="10.5" style="1" customWidth="1"/>
    <col min="2" max="2" width="16.125" style="1" bestFit="1" customWidth="1"/>
    <col min="3" max="3" width="4.25" style="1" customWidth="1"/>
    <col min="4" max="4" width="5.5" style="1" bestFit="1" customWidth="1"/>
    <col min="5" max="5" width="2.75" style="1" customWidth="1"/>
    <col min="6" max="6" width="3.5" style="1" bestFit="1" customWidth="1"/>
    <col min="7" max="7" width="2.75" style="1" customWidth="1"/>
    <col min="8" max="8" width="3.5" style="1" bestFit="1" customWidth="1"/>
    <col min="9" max="9" width="2.75" style="1" customWidth="1"/>
    <col min="10" max="10" width="21.625" style="65" customWidth="1"/>
    <col min="11" max="11" width="7.125" style="1" customWidth="1"/>
    <col min="12" max="16384" width="12.75" style="1"/>
  </cols>
  <sheetData>
    <row r="1" spans="1:11" s="84" customFormat="1" ht="25.5">
      <c r="A1" s="484" t="s">
        <v>0</v>
      </c>
      <c r="B1" s="484"/>
      <c r="C1" s="484"/>
      <c r="D1" s="484"/>
      <c r="E1" s="484"/>
      <c r="F1" s="484"/>
      <c r="G1" s="484"/>
      <c r="H1" s="484"/>
      <c r="I1" s="484"/>
      <c r="J1" s="484"/>
    </row>
    <row r="2" spans="1:11" s="84" customFormat="1" ht="20.100000000000001" customHeight="1">
      <c r="A2" s="492" t="s">
        <v>1</v>
      </c>
      <c r="B2" s="492"/>
      <c r="C2" s="492"/>
      <c r="D2" s="492"/>
      <c r="E2" s="492"/>
      <c r="F2" s="492"/>
      <c r="G2" s="492"/>
      <c r="H2" s="492"/>
      <c r="I2" s="492"/>
      <c r="J2" s="492"/>
      <c r="K2" s="492"/>
    </row>
    <row r="3" spans="1:11" s="84" customFormat="1" ht="20.100000000000001" customHeight="1">
      <c r="A3" s="492" t="s">
        <v>280</v>
      </c>
      <c r="B3" s="492"/>
      <c r="C3" s="492"/>
      <c r="D3" s="492"/>
      <c r="E3" s="492"/>
      <c r="F3" s="492"/>
      <c r="G3" s="492"/>
      <c r="H3" s="492"/>
      <c r="I3" s="492"/>
      <c r="J3" s="492"/>
      <c r="K3" s="492"/>
    </row>
    <row r="4" spans="1:11" ht="20.100000000000001" customHeight="1">
      <c r="A4" s="493" t="s">
        <v>281</v>
      </c>
      <c r="B4" s="493"/>
      <c r="C4" s="493"/>
      <c r="D4" s="493"/>
      <c r="E4" s="493"/>
      <c r="F4" s="493"/>
      <c r="G4" s="493"/>
      <c r="H4" s="493"/>
      <c r="I4" s="493"/>
      <c r="J4" s="493"/>
      <c r="K4" s="493"/>
    </row>
    <row r="5" spans="1:11" s="482" customFormat="1" ht="20.100000000000001" customHeight="1">
      <c r="A5" s="494" t="s">
        <v>846</v>
      </c>
      <c r="B5" s="494"/>
      <c r="C5" s="494"/>
      <c r="D5" s="494"/>
      <c r="E5" s="494"/>
      <c r="F5" s="494"/>
      <c r="G5" s="494"/>
      <c r="H5" s="494"/>
      <c r="I5" s="494"/>
      <c r="J5" s="494"/>
      <c r="K5" s="494"/>
    </row>
    <row r="6" spans="1:11" s="482" customFormat="1" ht="20.100000000000001" customHeight="1">
      <c r="A6" s="495" t="s">
        <v>847</v>
      </c>
      <c r="B6" s="494"/>
      <c r="C6" s="494"/>
      <c r="D6" s="494"/>
      <c r="E6" s="494"/>
      <c r="F6" s="494"/>
      <c r="G6" s="494"/>
      <c r="H6" s="494"/>
      <c r="I6" s="494"/>
      <c r="J6" s="494"/>
      <c r="K6" s="494"/>
    </row>
    <row r="7" spans="1:11" s="483" customFormat="1" ht="20.100000000000001" customHeight="1">
      <c r="A7" s="493" t="s">
        <v>848</v>
      </c>
      <c r="B7" s="493"/>
      <c r="C7" s="493"/>
      <c r="D7" s="493"/>
      <c r="E7" s="493"/>
      <c r="F7" s="493"/>
      <c r="G7" s="493"/>
      <c r="H7" s="493"/>
      <c r="I7" s="493"/>
      <c r="J7" s="493"/>
      <c r="K7" s="493"/>
    </row>
    <row r="8" spans="1:11" ht="20.100000000000001" customHeight="1" thickBot="1">
      <c r="A8" s="493" t="s">
        <v>849</v>
      </c>
      <c r="B8" s="493"/>
      <c r="C8" s="493"/>
      <c r="D8" s="493"/>
      <c r="E8" s="493"/>
      <c r="F8" s="493"/>
      <c r="G8" s="493"/>
      <c r="H8" s="493"/>
      <c r="I8" s="493"/>
      <c r="J8" s="493"/>
      <c r="K8" s="493"/>
    </row>
    <row r="9" spans="1:11" s="68" customFormat="1" ht="47.25" customHeight="1" thickBot="1">
      <c r="A9" s="85" t="s">
        <v>176</v>
      </c>
      <c r="B9" s="86" t="s">
        <v>252</v>
      </c>
      <c r="C9" s="485" t="s">
        <v>2</v>
      </c>
      <c r="D9" s="485"/>
      <c r="E9" s="485"/>
      <c r="F9" s="485"/>
      <c r="G9" s="485"/>
      <c r="H9" s="485"/>
      <c r="I9" s="485"/>
      <c r="J9" s="87" t="s">
        <v>3</v>
      </c>
      <c r="K9" s="88" t="s">
        <v>279</v>
      </c>
    </row>
    <row r="10" spans="1:11" ht="20.100000000000001" customHeight="1" thickBot="1">
      <c r="A10" s="73" t="s">
        <v>266</v>
      </c>
      <c r="B10" s="69" t="s">
        <v>267</v>
      </c>
      <c r="C10" s="89" t="s">
        <v>255</v>
      </c>
      <c r="D10" s="220"/>
      <c r="E10" s="90" t="s">
        <v>90</v>
      </c>
      <c r="F10" s="220"/>
      <c r="G10" s="91" t="s">
        <v>92</v>
      </c>
      <c r="H10" s="220"/>
      <c r="I10" s="92" t="s">
        <v>256</v>
      </c>
      <c r="J10" s="93" t="s">
        <v>269</v>
      </c>
      <c r="K10" s="274"/>
    </row>
    <row r="11" spans="1:11" ht="20.100000000000001" customHeight="1">
      <c r="A11" s="74"/>
      <c r="B11" s="79" t="s">
        <v>120</v>
      </c>
      <c r="C11" s="486"/>
      <c r="D11" s="487"/>
      <c r="E11" s="487"/>
      <c r="F11" s="487"/>
      <c r="G11" s="487"/>
      <c r="H11" s="487"/>
      <c r="I11" s="488"/>
      <c r="J11" s="77" t="s">
        <v>275</v>
      </c>
      <c r="K11" s="275"/>
    </row>
    <row r="12" spans="1:11" ht="20.100000000000001" customHeight="1">
      <c r="A12" s="74"/>
      <c r="B12" s="66" t="s">
        <v>276</v>
      </c>
      <c r="C12" s="489"/>
      <c r="D12" s="490"/>
      <c r="E12" s="490"/>
      <c r="F12" s="490"/>
      <c r="G12" s="490"/>
      <c r="H12" s="490"/>
      <c r="I12" s="491"/>
      <c r="J12" s="94" t="s">
        <v>277</v>
      </c>
      <c r="K12" s="276"/>
    </row>
    <row r="13" spans="1:11" ht="20.100000000000001" customHeight="1">
      <c r="A13" s="74"/>
      <c r="B13" s="79" t="s">
        <v>278</v>
      </c>
      <c r="C13" s="486"/>
      <c r="D13" s="487"/>
      <c r="E13" s="487"/>
      <c r="F13" s="487"/>
      <c r="G13" s="487"/>
      <c r="H13" s="487"/>
      <c r="I13" s="488"/>
      <c r="J13" s="77" t="s">
        <v>277</v>
      </c>
      <c r="K13" s="275"/>
    </row>
    <row r="14" spans="1:11" ht="20.100000000000001" customHeight="1" thickBot="1">
      <c r="A14" s="75"/>
      <c r="B14" s="70" t="s">
        <v>276</v>
      </c>
      <c r="C14" s="499"/>
      <c r="D14" s="500"/>
      <c r="E14" s="500"/>
      <c r="F14" s="500"/>
      <c r="G14" s="500"/>
      <c r="H14" s="500"/>
      <c r="I14" s="501"/>
      <c r="J14" s="95" t="s">
        <v>277</v>
      </c>
      <c r="K14" s="277"/>
    </row>
    <row r="15" spans="1:11" ht="20.100000000000001" customHeight="1">
      <c r="A15" s="72" t="s">
        <v>98</v>
      </c>
      <c r="B15" s="66" t="s">
        <v>248</v>
      </c>
      <c r="C15" s="502" t="s">
        <v>763</v>
      </c>
      <c r="D15" s="503"/>
      <c r="E15" s="503"/>
      <c r="F15" s="503"/>
      <c r="G15" s="503"/>
      <c r="H15" s="503"/>
      <c r="I15" s="504"/>
      <c r="J15" s="96"/>
      <c r="K15" s="278"/>
    </row>
    <row r="16" spans="1:11" ht="20.100000000000001" customHeight="1">
      <c r="A16" s="72"/>
      <c r="B16" s="79" t="s">
        <v>260</v>
      </c>
      <c r="C16" s="486" t="s">
        <v>764</v>
      </c>
      <c r="D16" s="487"/>
      <c r="E16" s="487"/>
      <c r="F16" s="487"/>
      <c r="G16" s="487"/>
      <c r="H16" s="487"/>
      <c r="I16" s="488"/>
      <c r="J16" s="77"/>
      <c r="K16" s="275"/>
    </row>
    <row r="17" spans="1:12" ht="20.100000000000001" customHeight="1">
      <c r="A17" s="72"/>
      <c r="B17" s="66" t="s">
        <v>259</v>
      </c>
      <c r="C17" s="489" t="s">
        <v>765</v>
      </c>
      <c r="D17" s="490"/>
      <c r="E17" s="490"/>
      <c r="F17" s="490"/>
      <c r="G17" s="490"/>
      <c r="H17" s="490"/>
      <c r="I17" s="491"/>
      <c r="J17" s="94"/>
      <c r="K17" s="276"/>
    </row>
    <row r="18" spans="1:12" ht="20.100000000000001" customHeight="1" thickBot="1">
      <c r="A18" s="72"/>
      <c r="B18" s="67" t="s">
        <v>249</v>
      </c>
      <c r="C18" s="505" t="s">
        <v>776</v>
      </c>
      <c r="D18" s="506"/>
      <c r="E18" s="506"/>
      <c r="F18" s="506"/>
      <c r="G18" s="506"/>
      <c r="H18" s="506"/>
      <c r="I18" s="507"/>
      <c r="J18" s="78"/>
      <c r="K18" s="279"/>
    </row>
    <row r="19" spans="1:12" ht="20.100000000000001" customHeight="1">
      <c r="A19" s="73" t="s">
        <v>250</v>
      </c>
      <c r="B19" s="69" t="s">
        <v>251</v>
      </c>
      <c r="C19" s="508"/>
      <c r="D19" s="509"/>
      <c r="E19" s="509"/>
      <c r="F19" s="509"/>
      <c r="G19" s="509"/>
      <c r="H19" s="509"/>
      <c r="I19" s="510"/>
      <c r="J19" s="97"/>
      <c r="K19" s="280"/>
    </row>
    <row r="20" spans="1:12" ht="20.100000000000001" customHeight="1">
      <c r="A20" s="74"/>
      <c r="B20" s="67" t="s">
        <v>246</v>
      </c>
      <c r="C20" s="505"/>
      <c r="D20" s="506"/>
      <c r="E20" s="506"/>
      <c r="F20" s="506"/>
      <c r="G20" s="506"/>
      <c r="H20" s="506"/>
      <c r="I20" s="507"/>
      <c r="J20" s="78"/>
      <c r="K20" s="279"/>
      <c r="L20" s="110" t="str">
        <f>IF(C20="前橋市長","小　川　　　晶",IF(C20="前橋市公営企業管理者","膽　熊　桂　二","「発注者」が未入力です。"))</f>
        <v>「発注者」が未入力です。</v>
      </c>
    </row>
    <row r="21" spans="1:12" ht="20.100000000000001" customHeight="1">
      <c r="A21" s="74"/>
      <c r="B21" s="67" t="s">
        <v>99</v>
      </c>
      <c r="C21" s="505" t="s">
        <v>766</v>
      </c>
      <c r="D21" s="506"/>
      <c r="E21" s="506"/>
      <c r="F21" s="506"/>
      <c r="G21" s="506"/>
      <c r="H21" s="506"/>
      <c r="I21" s="507"/>
      <c r="J21" s="78"/>
      <c r="K21" s="279"/>
    </row>
    <row r="22" spans="1:12" ht="20.100000000000001" customHeight="1" thickBot="1">
      <c r="A22" s="74"/>
      <c r="B22" s="67" t="s">
        <v>253</v>
      </c>
      <c r="C22" s="511" t="s">
        <v>777</v>
      </c>
      <c r="D22" s="512"/>
      <c r="E22" s="512"/>
      <c r="F22" s="512"/>
      <c r="G22" s="512"/>
      <c r="H22" s="512"/>
      <c r="I22" s="513"/>
      <c r="J22" s="78"/>
      <c r="K22" s="279"/>
    </row>
    <row r="23" spans="1:12" ht="20.100000000000001" customHeight="1" thickBot="1">
      <c r="A23" s="74"/>
      <c r="B23" s="67" t="s">
        <v>254</v>
      </c>
      <c r="C23" s="98" t="s">
        <v>255</v>
      </c>
      <c r="D23" s="220"/>
      <c r="E23" s="99" t="s">
        <v>90</v>
      </c>
      <c r="F23" s="220"/>
      <c r="G23" s="100" t="s">
        <v>92</v>
      </c>
      <c r="H23" s="220"/>
      <c r="I23" s="101" t="s">
        <v>256</v>
      </c>
      <c r="J23" s="78" t="s">
        <v>268</v>
      </c>
      <c r="K23" s="279"/>
    </row>
    <row r="24" spans="1:12" ht="20.100000000000001" customHeight="1" thickBot="1">
      <c r="A24" s="74"/>
      <c r="B24" s="67" t="s">
        <v>257</v>
      </c>
      <c r="C24" s="102" t="s">
        <v>255</v>
      </c>
      <c r="D24" s="220"/>
      <c r="E24" s="103" t="s">
        <v>90</v>
      </c>
      <c r="F24" s="220"/>
      <c r="G24" s="104" t="s">
        <v>92</v>
      </c>
      <c r="H24" s="220"/>
      <c r="I24" s="105" t="s">
        <v>256</v>
      </c>
      <c r="J24" s="78" t="s">
        <v>268</v>
      </c>
      <c r="K24" s="279"/>
    </row>
    <row r="25" spans="1:12" ht="20.100000000000001" customHeight="1" thickBot="1">
      <c r="A25" s="74"/>
      <c r="B25" s="67" t="s">
        <v>258</v>
      </c>
      <c r="C25" s="106" t="s">
        <v>255</v>
      </c>
      <c r="D25" s="220"/>
      <c r="E25" s="107" t="s">
        <v>90</v>
      </c>
      <c r="F25" s="220"/>
      <c r="G25" s="107" t="s">
        <v>92</v>
      </c>
      <c r="H25" s="220"/>
      <c r="I25" s="108" t="s">
        <v>256</v>
      </c>
      <c r="J25" s="78" t="s">
        <v>268</v>
      </c>
      <c r="K25" s="279"/>
    </row>
    <row r="26" spans="1:12" ht="20.100000000000001" customHeight="1">
      <c r="A26" s="74"/>
      <c r="B26" s="67" t="s">
        <v>264</v>
      </c>
      <c r="C26" s="496"/>
      <c r="D26" s="497"/>
      <c r="E26" s="497"/>
      <c r="F26" s="497"/>
      <c r="G26" s="497"/>
      <c r="H26" s="497"/>
      <c r="I26" s="498"/>
      <c r="J26" s="78"/>
      <c r="K26" s="279"/>
    </row>
    <row r="27" spans="1:12" ht="20.100000000000001" customHeight="1">
      <c r="A27" s="74"/>
      <c r="B27" s="76" t="s">
        <v>261</v>
      </c>
      <c r="C27" s="517">
        <f>C26*1.1</f>
        <v>0</v>
      </c>
      <c r="D27" s="518"/>
      <c r="E27" s="518"/>
      <c r="F27" s="518"/>
      <c r="G27" s="518"/>
      <c r="H27" s="518"/>
      <c r="I27" s="519"/>
      <c r="J27" s="78" t="s">
        <v>265</v>
      </c>
      <c r="K27" s="279"/>
    </row>
    <row r="28" spans="1:12" ht="20.100000000000001" customHeight="1">
      <c r="A28" s="74"/>
      <c r="B28" s="76" t="s">
        <v>262</v>
      </c>
      <c r="C28" s="520">
        <f>C27-C26</f>
        <v>0</v>
      </c>
      <c r="D28" s="521"/>
      <c r="E28" s="521"/>
      <c r="F28" s="521"/>
      <c r="G28" s="521"/>
      <c r="H28" s="521"/>
      <c r="I28" s="522"/>
      <c r="J28" s="78" t="s">
        <v>265</v>
      </c>
      <c r="K28" s="279"/>
    </row>
    <row r="29" spans="1:12" ht="20.100000000000001" customHeight="1" thickBot="1">
      <c r="A29" s="75"/>
      <c r="B29" s="70" t="s">
        <v>263</v>
      </c>
      <c r="C29" s="523"/>
      <c r="D29" s="524"/>
      <c r="E29" s="524"/>
      <c r="F29" s="524"/>
      <c r="G29" s="524"/>
      <c r="H29" s="524"/>
      <c r="I29" s="525"/>
      <c r="J29" s="109" t="str">
        <f>ROUNDUP(C27,-1)*0.1&amp;"円以上必要です。"</f>
        <v>0円以上必要です。</v>
      </c>
      <c r="K29" s="281"/>
    </row>
    <row r="30" spans="1:12" ht="20.100000000000001" customHeight="1" thickBot="1">
      <c r="A30" s="71" t="s">
        <v>4</v>
      </c>
      <c r="B30" s="69" t="s">
        <v>5</v>
      </c>
      <c r="C30" s="508"/>
      <c r="D30" s="509"/>
      <c r="E30" s="509"/>
      <c r="F30" s="509"/>
      <c r="G30" s="509"/>
      <c r="H30" s="509"/>
      <c r="I30" s="510"/>
      <c r="J30" s="97"/>
      <c r="K30" s="280"/>
    </row>
    <row r="31" spans="1:12" ht="46.5" customHeight="1" thickBot="1">
      <c r="A31" s="400" t="s">
        <v>723</v>
      </c>
      <c r="B31" s="401" t="s">
        <v>5</v>
      </c>
      <c r="C31" s="514"/>
      <c r="D31" s="515"/>
      <c r="E31" s="515"/>
      <c r="F31" s="515"/>
      <c r="G31" s="515"/>
      <c r="H31" s="515"/>
      <c r="I31" s="516"/>
      <c r="J31" s="402"/>
      <c r="K31" s="403"/>
    </row>
  </sheetData>
  <sheetProtection algorithmName="SHA-512" hashValue="znX0Qi+pfpZboLmK8iwJzema9mFiiqEBQxx/RTmJ80WJ6IpTRwGg2Wjsj3O8aMzgtHRgjKndgKvsbU3KWjIxrA==" saltValue="VokTsXh6Lm07/5ku0vlXNg==" spinCount="100000" sheet="1" objects="1" scenarios="1"/>
  <mergeCells count="27">
    <mergeCell ref="C31:I31"/>
    <mergeCell ref="C27:I27"/>
    <mergeCell ref="C28:I28"/>
    <mergeCell ref="C29:I29"/>
    <mergeCell ref="C30:I30"/>
    <mergeCell ref="C26:I26"/>
    <mergeCell ref="C13:I13"/>
    <mergeCell ref="C14:I14"/>
    <mergeCell ref="C15:I15"/>
    <mergeCell ref="C16:I16"/>
    <mergeCell ref="C17:I17"/>
    <mergeCell ref="C18:I18"/>
    <mergeCell ref="C19:I19"/>
    <mergeCell ref="C20:I20"/>
    <mergeCell ref="C21:I21"/>
    <mergeCell ref="C22:I22"/>
    <mergeCell ref="A1:J1"/>
    <mergeCell ref="C9:I9"/>
    <mergeCell ref="C11:I11"/>
    <mergeCell ref="C12:I12"/>
    <mergeCell ref="A2:K2"/>
    <mergeCell ref="A3:K3"/>
    <mergeCell ref="A4:K4"/>
    <mergeCell ref="A5:K5"/>
    <mergeCell ref="A6:K6"/>
    <mergeCell ref="A7:K7"/>
    <mergeCell ref="A8:K8"/>
  </mergeCells>
  <phoneticPr fontId="3"/>
  <conditionalFormatting sqref="C10:I31">
    <cfRule type="expression" dxfId="93" priority="1">
      <formula>OR(C10="",LEFT($C10,3)="（例）")</formula>
    </cfRule>
  </conditionalFormatting>
  <conditionalFormatting sqref="A10:J31">
    <cfRule type="expression" dxfId="92" priority="2">
      <formula>$K10=""</formula>
    </cfRule>
  </conditionalFormatting>
  <dataValidations count="3">
    <dataValidation type="list" allowBlank="1" showInputMessage="1" showErrorMessage="1" sqref="C20">
      <formula1>"前橋市長,前橋市公営企業管理者"</formula1>
    </dataValidation>
    <dataValidation type="list" allowBlank="1" showInputMessage="1" showErrorMessage="1" sqref="C19">
      <formula1>"工事,業務"</formula1>
    </dataValidation>
    <dataValidation type="list" allowBlank="1" showInputMessage="1" showErrorMessage="1" sqref="K10:K31">
      <formula1>"確認済"</formula1>
    </dataValidation>
  </dataValidations>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31"/>
  <sheetViews>
    <sheetView showGridLines="0" showRowColHeaders="0" zoomScaleNormal="100" zoomScaleSheetLayoutView="100" workbookViewId="0">
      <selection activeCell="S4" sqref="S4"/>
    </sheetView>
  </sheetViews>
  <sheetFormatPr defaultColWidth="4" defaultRowHeight="30" customHeight="1"/>
  <cols>
    <col min="1" max="1" width="2.625" style="187" customWidth="1"/>
    <col min="2" max="2" width="2.125" style="187" customWidth="1"/>
    <col min="3" max="3" width="3.125" style="187" customWidth="1"/>
    <col min="4" max="4" width="5.625" style="187" customWidth="1"/>
    <col min="5" max="5" width="1.625" style="187" customWidth="1"/>
    <col min="6" max="6" width="6.625" style="187" customWidth="1"/>
    <col min="7" max="7" width="1.625" style="187" customWidth="1"/>
    <col min="8" max="11" width="5.625" style="187" customWidth="1"/>
    <col min="12" max="12" width="1.625" style="187" customWidth="1"/>
    <col min="13" max="14" width="10.625" style="187" customWidth="1"/>
    <col min="15" max="15" width="9.625" style="187" customWidth="1"/>
    <col min="16" max="17" width="4" style="187"/>
    <col min="18" max="18" width="6.5" style="187" bestFit="1" customWidth="1"/>
    <col min="19" max="16384" width="4" style="187"/>
  </cols>
  <sheetData>
    <row r="1" spans="1:22" ht="14.25">
      <c r="A1" s="870" t="s">
        <v>147</v>
      </c>
      <c r="B1" s="870"/>
      <c r="C1" s="870"/>
      <c r="D1" s="870"/>
      <c r="E1" s="870"/>
      <c r="F1" s="870"/>
      <c r="G1" s="870"/>
      <c r="H1" s="870"/>
      <c r="I1" s="870"/>
      <c r="J1" s="870"/>
      <c r="K1" s="870"/>
      <c r="L1" s="870"/>
      <c r="M1" s="870"/>
      <c r="N1" s="870"/>
      <c r="O1" s="870"/>
      <c r="Q1" s="529" t="s">
        <v>342</v>
      </c>
      <c r="R1" s="530"/>
      <c r="S1" s="530"/>
      <c r="T1" s="530"/>
      <c r="U1" s="531"/>
      <c r="V1" s="421"/>
    </row>
    <row r="2" spans="1:22" ht="15" thickBot="1">
      <c r="Q2" s="532"/>
      <c r="R2" s="533"/>
      <c r="S2" s="533"/>
      <c r="T2" s="533"/>
      <c r="U2" s="534"/>
      <c r="V2" s="421"/>
    </row>
    <row r="3" spans="1:22" ht="30" customHeight="1">
      <c r="A3" s="612" t="s">
        <v>148</v>
      </c>
      <c r="B3" s="612"/>
      <c r="C3" s="612"/>
      <c r="D3" s="612"/>
      <c r="E3" s="612"/>
      <c r="F3" s="612"/>
      <c r="G3" s="612"/>
      <c r="H3" s="612"/>
      <c r="I3" s="612"/>
      <c r="J3" s="612"/>
      <c r="K3" s="612"/>
      <c r="L3" s="612"/>
      <c r="M3" s="612"/>
      <c r="N3" s="612"/>
      <c r="O3" s="612"/>
      <c r="Q3" s="421"/>
      <c r="R3" s="421"/>
      <c r="S3" s="421"/>
      <c r="T3" s="421"/>
      <c r="U3" s="421"/>
      <c r="V3" s="421"/>
    </row>
    <row r="4" spans="1:22" ht="30" customHeight="1">
      <c r="A4" s="285"/>
      <c r="B4" s="285"/>
      <c r="C4" s="285"/>
      <c r="D4" s="285"/>
      <c r="E4" s="285"/>
      <c r="F4" s="285"/>
      <c r="G4" s="285"/>
      <c r="H4" s="285"/>
      <c r="I4" s="285"/>
      <c r="J4" s="285"/>
      <c r="K4" s="285"/>
      <c r="L4" s="285"/>
      <c r="M4" s="872" t="str">
        <f>IFERROR(IF(OR(入力シート!D10="",入力シート!F10="",入力シート!H10=""),"年　　月　　日",TEXT(DATE(入力シート!D10,入力シート!F10,入力シート!H10),"ggge年M月ｄ日")),"年　　月　　日")</f>
        <v>年　　月　　日</v>
      </c>
      <c r="N4" s="872"/>
      <c r="O4" s="872"/>
      <c r="Q4" s="421"/>
      <c r="R4" s="421"/>
      <c r="S4" s="421"/>
      <c r="T4" s="421"/>
      <c r="U4" s="421"/>
      <c r="V4" s="421"/>
    </row>
    <row r="5" spans="1:22" ht="30" customHeight="1">
      <c r="A5" s="810" t="str">
        <f>IF(入力シート!C20="前橋市長","（宛先）前橋市長",IF(入力シート!C20="前橋市公営企業管理者","（宛先）前橋市公営企業管理者","「発注者」が未入力です。"))</f>
        <v>「発注者」が未入力です。</v>
      </c>
      <c r="B5" s="810"/>
      <c r="C5" s="810"/>
      <c r="D5" s="810"/>
      <c r="E5" s="810"/>
      <c r="F5" s="810"/>
      <c r="G5" s="810"/>
      <c r="H5" s="810"/>
      <c r="I5" s="810"/>
      <c r="J5" s="810"/>
      <c r="K5" s="810"/>
      <c r="L5" s="810"/>
      <c r="M5" s="810"/>
      <c r="N5" s="810"/>
      <c r="O5" s="810"/>
      <c r="Q5" s="421"/>
      <c r="R5" s="421"/>
      <c r="S5" s="421"/>
      <c r="T5" s="421"/>
      <c r="U5" s="421"/>
      <c r="V5" s="426"/>
    </row>
    <row r="6" spans="1:22" ht="30" customHeight="1">
      <c r="I6" s="867" t="s">
        <v>124</v>
      </c>
      <c r="J6" s="867"/>
      <c r="K6" s="867"/>
      <c r="M6" s="810" t="str">
        <f>IF(入力シート!C18="","「住所」が未入力です。",入力シート!C18)</f>
        <v>（例）群馬県前橋市表町１－１－１</v>
      </c>
      <c r="N6" s="810"/>
      <c r="O6" s="810"/>
      <c r="Q6" s="421"/>
      <c r="R6" s="421"/>
      <c r="S6" s="421"/>
      <c r="T6" s="421"/>
      <c r="U6" s="421"/>
      <c r="V6" s="421"/>
    </row>
    <row r="7" spans="1:22" ht="30" customHeight="1">
      <c r="I7" s="867" t="s">
        <v>142</v>
      </c>
      <c r="J7" s="867"/>
      <c r="K7" s="867"/>
      <c r="M7" s="810" t="str">
        <f>IF(入力シート!C15="","「会社名」が未入力です。",入力シート!C15)</f>
        <v>（例）○○工業株式会社</v>
      </c>
      <c r="N7" s="810"/>
      <c r="O7" s="810"/>
      <c r="P7" s="33"/>
      <c r="Q7" s="425"/>
      <c r="R7" s="425"/>
      <c r="S7" s="425"/>
      <c r="T7" s="425"/>
      <c r="U7" s="421"/>
      <c r="V7" s="421"/>
    </row>
    <row r="8" spans="1:22" ht="30" customHeight="1">
      <c r="I8" s="867" t="s">
        <v>143</v>
      </c>
      <c r="J8" s="867"/>
      <c r="K8" s="867"/>
      <c r="M8" s="810" t="str">
        <f>IF(入力シート!C17="","「代表者（氏名）」が未入力です。",入力シート!C16&amp;"　"&amp;入力シート!C17)</f>
        <v>（例）代表取締役　（例）前橋　太朗</v>
      </c>
      <c r="N8" s="810"/>
      <c r="O8" s="810"/>
      <c r="Q8" s="449" t="s">
        <v>779</v>
      </c>
    </row>
    <row r="9" spans="1:22" ht="14.25">
      <c r="B9" s="287"/>
      <c r="C9" s="287"/>
      <c r="D9" s="287"/>
      <c r="E9" s="287"/>
      <c r="F9" s="287"/>
      <c r="G9" s="287"/>
      <c r="H9" s="287"/>
      <c r="I9" s="287"/>
      <c r="J9" s="287"/>
      <c r="K9" s="287"/>
      <c r="Q9" s="449" t="s">
        <v>780</v>
      </c>
    </row>
    <row r="10" spans="1:22" ht="24.95" customHeight="1">
      <c r="B10" s="288"/>
      <c r="C10" s="871" t="str">
        <f>IFERROR(IF(OR(入力シート!D23="",入力シート!F23="",入力シート!H23=""),"年　　月　　日",TEXT(DATE(入力シート!D23,入力シート!F23,入力シート!H23),"ggge年M月ｄ日")),"年　　月　　日")</f>
        <v>年　　月　　日</v>
      </c>
      <c r="D10" s="871"/>
      <c r="E10" s="871"/>
      <c r="F10" s="871"/>
      <c r="G10" s="869" t="s">
        <v>149</v>
      </c>
      <c r="H10" s="869"/>
      <c r="I10" s="869"/>
      <c r="J10" s="869"/>
      <c r="K10" s="869"/>
      <c r="L10" s="869"/>
      <c r="M10" s="869"/>
      <c r="N10" s="869"/>
      <c r="O10" s="869"/>
    </row>
    <row r="11" spans="1:22" ht="24.95" customHeight="1">
      <c r="A11" s="289"/>
      <c r="B11" s="870" t="s">
        <v>150</v>
      </c>
      <c r="C11" s="870"/>
      <c r="D11" s="870"/>
      <c r="E11" s="870"/>
      <c r="F11" s="870"/>
      <c r="G11" s="870"/>
      <c r="H11" s="870"/>
      <c r="I11" s="870"/>
      <c r="J11" s="870"/>
      <c r="K11" s="870"/>
      <c r="L11" s="870"/>
      <c r="M11" s="870"/>
      <c r="N11" s="870"/>
      <c r="O11" s="870"/>
    </row>
    <row r="12" spans="1:22" ht="20.100000000000001" customHeight="1"/>
    <row r="13" spans="1:22" ht="30" customHeight="1">
      <c r="A13" s="868" t="s">
        <v>89</v>
      </c>
      <c r="B13" s="868"/>
      <c r="C13" s="868"/>
      <c r="D13" s="868"/>
      <c r="E13" s="868"/>
      <c r="F13" s="868"/>
      <c r="G13" s="868"/>
      <c r="H13" s="868"/>
      <c r="I13" s="868"/>
      <c r="J13" s="868"/>
      <c r="K13" s="868"/>
      <c r="L13" s="868"/>
      <c r="M13" s="868"/>
      <c r="N13" s="868"/>
      <c r="O13" s="868"/>
    </row>
    <row r="14" spans="1:22" ht="20.100000000000001" customHeight="1"/>
    <row r="15" spans="1:22" ht="30" customHeight="1">
      <c r="A15" s="290" t="s">
        <v>153</v>
      </c>
      <c r="B15" s="855" t="s">
        <v>151</v>
      </c>
      <c r="C15" s="855"/>
      <c r="D15" s="855"/>
      <c r="E15" s="855"/>
      <c r="F15" s="855"/>
      <c r="G15" s="855"/>
      <c r="H15" s="855"/>
      <c r="I15" s="855"/>
      <c r="J15" s="855"/>
      <c r="K15" s="855"/>
      <c r="L15" s="855"/>
      <c r="M15" s="855"/>
      <c r="N15" s="855"/>
      <c r="O15" s="855"/>
    </row>
    <row r="16" spans="1:22" ht="30" customHeight="1">
      <c r="A16" s="290"/>
      <c r="B16" s="861" t="s">
        <v>136</v>
      </c>
      <c r="C16" s="862"/>
      <c r="D16" s="291" t="s">
        <v>138</v>
      </c>
      <c r="E16" s="292"/>
      <c r="F16" s="820"/>
      <c r="G16" s="820"/>
      <c r="H16" s="820"/>
      <c r="I16" s="820"/>
      <c r="J16" s="820"/>
      <c r="K16" s="820"/>
      <c r="L16" s="820"/>
      <c r="M16" s="820"/>
      <c r="N16" s="820"/>
      <c r="O16" s="821"/>
    </row>
    <row r="17" spans="1:43" ht="30" customHeight="1">
      <c r="A17" s="290"/>
      <c r="B17" s="863"/>
      <c r="C17" s="864"/>
      <c r="D17" s="293" t="s">
        <v>139</v>
      </c>
      <c r="E17" s="294"/>
      <c r="F17" s="819"/>
      <c r="G17" s="819"/>
      <c r="H17" s="819"/>
      <c r="I17" s="819"/>
      <c r="J17" s="819"/>
      <c r="K17" s="819"/>
      <c r="L17" s="819"/>
      <c r="M17" s="819"/>
      <c r="N17" s="819"/>
      <c r="O17" s="845"/>
    </row>
    <row r="18" spans="1:43" ht="30" customHeight="1">
      <c r="A18" s="290"/>
      <c r="B18" s="863" t="s">
        <v>137</v>
      </c>
      <c r="C18" s="864"/>
      <c r="D18" s="829"/>
      <c r="E18" s="827"/>
      <c r="F18" s="827"/>
      <c r="G18" s="827" t="s">
        <v>145</v>
      </c>
      <c r="H18" s="827"/>
      <c r="I18" s="827"/>
      <c r="J18" s="827"/>
      <c r="K18" s="827" t="s">
        <v>144</v>
      </c>
      <c r="L18" s="827"/>
      <c r="M18" s="827" t="s">
        <v>146</v>
      </c>
      <c r="N18" s="718"/>
      <c r="O18" s="813"/>
    </row>
    <row r="19" spans="1:43" ht="30" customHeight="1">
      <c r="A19" s="290"/>
      <c r="B19" s="865"/>
      <c r="C19" s="866"/>
      <c r="D19" s="830"/>
      <c r="E19" s="828"/>
      <c r="F19" s="828"/>
      <c r="G19" s="828"/>
      <c r="H19" s="828"/>
      <c r="I19" s="828"/>
      <c r="J19" s="828"/>
      <c r="K19" s="828"/>
      <c r="L19" s="828"/>
      <c r="M19" s="828"/>
      <c r="N19" s="814"/>
      <c r="O19" s="815"/>
    </row>
    <row r="20" spans="1:43" ht="30" customHeight="1">
      <c r="A20" s="290"/>
      <c r="B20" s="295"/>
      <c r="C20" s="295"/>
      <c r="D20" s="296"/>
      <c r="E20" s="296"/>
      <c r="F20" s="296"/>
      <c r="G20" s="296"/>
      <c r="H20" s="296"/>
      <c r="I20" s="296"/>
      <c r="J20" s="296"/>
      <c r="K20" s="296"/>
      <c r="L20" s="297"/>
      <c r="M20" s="298"/>
      <c r="N20" s="298"/>
      <c r="O20" s="297"/>
    </row>
    <row r="21" spans="1:43" ht="30" customHeight="1">
      <c r="A21" s="290" t="s">
        <v>152</v>
      </c>
      <c r="B21" s="867" t="s">
        <v>99</v>
      </c>
      <c r="C21" s="867"/>
      <c r="D21" s="867"/>
      <c r="E21" s="867"/>
      <c r="F21" s="867"/>
      <c r="G21" s="289"/>
      <c r="H21" s="819" t="str">
        <f>IF(入力シート!C21="","「件名」が未入力です。",入力シート!C21)</f>
        <v>（例）本庁管内○○工事</v>
      </c>
      <c r="I21" s="819"/>
      <c r="J21" s="819"/>
      <c r="K21" s="819"/>
      <c r="L21" s="819"/>
      <c r="M21" s="819"/>
      <c r="N21" s="819"/>
      <c r="O21" s="819"/>
    </row>
    <row r="22" spans="1:43" ht="39.950000000000003" customHeight="1">
      <c r="A22" s="290"/>
      <c r="B22" s="295"/>
      <c r="C22" s="295"/>
      <c r="D22" s="296"/>
      <c r="E22" s="296"/>
      <c r="F22" s="296"/>
      <c r="G22" s="296"/>
      <c r="H22" s="296"/>
      <c r="I22" s="296"/>
      <c r="J22" s="296"/>
      <c r="K22" s="296"/>
      <c r="L22" s="297"/>
      <c r="M22" s="298"/>
      <c r="N22" s="298"/>
      <c r="O22" s="297"/>
    </row>
    <row r="23" spans="1:43" ht="50.1" customHeight="1">
      <c r="A23" s="290"/>
      <c r="B23" s="857" t="s">
        <v>140</v>
      </c>
      <c r="C23" s="857"/>
      <c r="D23" s="857"/>
      <c r="E23" s="857"/>
      <c r="F23" s="858"/>
      <c r="G23" s="859"/>
      <c r="H23" s="859"/>
      <c r="I23" s="859"/>
      <c r="J23" s="859"/>
      <c r="K23" s="860"/>
      <c r="L23" s="298"/>
      <c r="M23" s="857" t="s">
        <v>141</v>
      </c>
      <c r="N23" s="857"/>
      <c r="O23" s="299"/>
    </row>
    <row r="24" spans="1:43" ht="30" customHeight="1">
      <c r="B24" s="856" t="s">
        <v>154</v>
      </c>
      <c r="C24" s="856"/>
      <c r="D24" s="856"/>
      <c r="E24" s="856"/>
      <c r="F24" s="856"/>
      <c r="G24" s="856"/>
      <c r="H24" s="856"/>
      <c r="I24" s="856"/>
      <c r="J24" s="856"/>
      <c r="K24" s="856"/>
      <c r="L24" s="856"/>
      <c r="M24" s="856"/>
      <c r="N24" s="856"/>
      <c r="O24" s="856"/>
      <c r="P24" s="300"/>
      <c r="Q24" s="300"/>
      <c r="R24" s="300"/>
      <c r="S24" s="300"/>
      <c r="W24" s="301"/>
      <c r="X24" s="301"/>
      <c r="Y24" s="301"/>
      <c r="Z24" s="301"/>
      <c r="AA24" s="301"/>
      <c r="AB24" s="301"/>
      <c r="AC24" s="301"/>
      <c r="AD24" s="301"/>
      <c r="AE24" s="301"/>
      <c r="AF24" s="301"/>
      <c r="AG24" s="301"/>
      <c r="AH24" s="301"/>
      <c r="AI24" s="301"/>
      <c r="AJ24" s="301"/>
      <c r="AK24" s="301"/>
      <c r="AL24" s="301"/>
      <c r="AM24" s="301"/>
      <c r="AN24" s="301"/>
      <c r="AO24" s="301"/>
      <c r="AP24" s="301"/>
      <c r="AQ24" s="301"/>
    </row>
    <row r="25" spans="1:43" ht="20.100000000000001" customHeight="1">
      <c r="A25" s="290"/>
      <c r="B25" s="295"/>
      <c r="C25" s="295"/>
      <c r="D25" s="296"/>
      <c r="E25" s="296"/>
      <c r="F25" s="296"/>
      <c r="G25" s="296"/>
      <c r="H25" s="296"/>
      <c r="I25" s="296"/>
      <c r="J25" s="296"/>
      <c r="K25" s="296"/>
      <c r="L25" s="297"/>
      <c r="M25" s="298"/>
      <c r="N25" s="298"/>
      <c r="O25" s="297"/>
    </row>
    <row r="26" spans="1:43" ht="14.25">
      <c r="A26" s="842" t="s">
        <v>72</v>
      </c>
      <c r="B26" s="843"/>
      <c r="C26" s="843"/>
      <c r="D26" s="843"/>
      <c r="E26" s="843"/>
      <c r="F26" s="843"/>
      <c r="G26" s="843"/>
      <c r="H26" s="843"/>
      <c r="I26" s="843"/>
      <c r="J26" s="843"/>
      <c r="K26" s="843"/>
      <c r="L26" s="843"/>
      <c r="M26" s="843"/>
      <c r="N26" s="843"/>
      <c r="O26" s="844"/>
      <c r="P26" s="300"/>
      <c r="Q26" s="449" t="s">
        <v>781</v>
      </c>
      <c r="R26" s="300"/>
      <c r="S26" s="300"/>
      <c r="W26" s="301"/>
      <c r="X26" s="301"/>
      <c r="Y26" s="301"/>
      <c r="Z26" s="301"/>
      <c r="AA26" s="301"/>
      <c r="AB26" s="301"/>
      <c r="AC26" s="301"/>
      <c r="AD26" s="301"/>
      <c r="AE26" s="301"/>
      <c r="AF26" s="301"/>
      <c r="AG26" s="301"/>
      <c r="AH26" s="301"/>
      <c r="AI26" s="301"/>
      <c r="AJ26" s="301"/>
      <c r="AK26" s="301"/>
      <c r="AL26" s="301"/>
      <c r="AM26" s="301"/>
      <c r="AN26" s="301"/>
      <c r="AO26" s="301"/>
      <c r="AP26" s="301"/>
      <c r="AQ26" s="301"/>
    </row>
    <row r="27" spans="1:43" ht="14.25">
      <c r="A27" s="302" t="s">
        <v>119</v>
      </c>
      <c r="B27" s="850" t="s">
        <v>120</v>
      </c>
      <c r="C27" s="850"/>
      <c r="D27" s="850"/>
      <c r="E27" s="298"/>
      <c r="F27" s="854" t="str">
        <f>入力シート!C11&amp;""</f>
        <v/>
      </c>
      <c r="G27" s="854"/>
      <c r="H27" s="854"/>
      <c r="I27" s="854"/>
      <c r="J27" s="854"/>
      <c r="K27" s="854"/>
      <c r="L27" s="851" t="s">
        <v>75</v>
      </c>
      <c r="M27" s="851"/>
      <c r="N27" s="852" t="str">
        <f>入力シート!C12&amp;""</f>
        <v/>
      </c>
      <c r="O27" s="853"/>
      <c r="P27" s="300"/>
      <c r="Q27" s="451" t="s">
        <v>782</v>
      </c>
      <c r="R27" s="300"/>
      <c r="S27" s="300"/>
      <c r="W27" s="301"/>
      <c r="X27" s="301"/>
      <c r="Y27" s="301"/>
      <c r="Z27" s="301"/>
      <c r="AA27" s="301"/>
      <c r="AB27" s="301"/>
      <c r="AC27" s="301"/>
      <c r="AD27" s="301"/>
      <c r="AE27" s="301"/>
      <c r="AF27" s="301"/>
      <c r="AG27" s="301"/>
      <c r="AH27" s="301"/>
      <c r="AI27" s="301"/>
      <c r="AJ27" s="301"/>
      <c r="AK27" s="301"/>
      <c r="AL27" s="301"/>
      <c r="AM27" s="301"/>
      <c r="AN27" s="301"/>
      <c r="AO27" s="301"/>
      <c r="AP27" s="301"/>
      <c r="AQ27" s="301"/>
    </row>
    <row r="28" spans="1:43" ht="14.25">
      <c r="A28" s="303" t="s">
        <v>119</v>
      </c>
      <c r="B28" s="846" t="s">
        <v>121</v>
      </c>
      <c r="C28" s="846"/>
      <c r="D28" s="846"/>
      <c r="E28" s="294"/>
      <c r="F28" s="819" t="str">
        <f>入力シート!C13&amp;""</f>
        <v/>
      </c>
      <c r="G28" s="819"/>
      <c r="H28" s="819"/>
      <c r="I28" s="819"/>
      <c r="J28" s="819"/>
      <c r="K28" s="819"/>
      <c r="L28" s="847" t="s">
        <v>75</v>
      </c>
      <c r="M28" s="847"/>
      <c r="N28" s="848" t="str">
        <f>入力シート!C14&amp;""</f>
        <v/>
      </c>
      <c r="O28" s="849"/>
      <c r="P28" s="300"/>
      <c r="Q28" s="451" t="s">
        <v>783</v>
      </c>
      <c r="R28" s="300"/>
      <c r="S28" s="300"/>
      <c r="W28" s="301"/>
      <c r="X28" s="301"/>
      <c r="Y28" s="301"/>
      <c r="Z28" s="301"/>
      <c r="AA28" s="301"/>
      <c r="AB28" s="301"/>
      <c r="AC28" s="301"/>
      <c r="AD28" s="301"/>
      <c r="AE28" s="301"/>
      <c r="AF28" s="301"/>
      <c r="AG28" s="301"/>
      <c r="AH28" s="301"/>
      <c r="AI28" s="301"/>
      <c r="AJ28" s="301"/>
      <c r="AK28" s="301"/>
      <c r="AL28" s="301"/>
      <c r="AM28" s="301"/>
      <c r="AN28" s="301"/>
      <c r="AO28" s="301"/>
      <c r="AP28" s="301"/>
      <c r="AQ28" s="301"/>
    </row>
    <row r="29" spans="1:43" ht="30" customHeight="1">
      <c r="Q29" s="451" t="s">
        <v>784</v>
      </c>
      <c r="W29" s="300"/>
      <c r="X29" s="300"/>
      <c r="Y29" s="304"/>
      <c r="Z29" s="304"/>
      <c r="AA29" s="304"/>
      <c r="AB29" s="304"/>
      <c r="AC29" s="304"/>
      <c r="AD29" s="304"/>
    </row>
    <row r="30" spans="1:43" ht="30" customHeight="1">
      <c r="Q30" s="449" t="s">
        <v>785</v>
      </c>
      <c r="W30" s="304"/>
      <c r="X30" s="304"/>
      <c r="Y30" s="304"/>
      <c r="Z30" s="304"/>
      <c r="AA30" s="304"/>
      <c r="AB30" s="304"/>
      <c r="AC30" s="304"/>
      <c r="AD30" s="304"/>
    </row>
    <row r="31" spans="1:43" ht="30" customHeight="1">
      <c r="Q31" s="2"/>
      <c r="W31" s="304"/>
      <c r="X31" s="304"/>
      <c r="Y31" s="304"/>
      <c r="Z31" s="304"/>
      <c r="AA31" s="304"/>
      <c r="AB31" s="304"/>
      <c r="AC31" s="304"/>
      <c r="AD31" s="304"/>
    </row>
  </sheetData>
  <sheetProtection password="C671" sheet="1" formatRows="0" insertRows="0"/>
  <customSheetViews>
    <customSheetView guid="{1A32DCAA-758B-493F-8647-202013861FA3}" showPageBreaks="1" showGridLines="0" printArea="1" view="pageBreakPreview">
      <selection activeCell="L4" sqref="L4:N4"/>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41">
    <mergeCell ref="A1:O1"/>
    <mergeCell ref="A3:O3"/>
    <mergeCell ref="A5:O5"/>
    <mergeCell ref="I6:K6"/>
    <mergeCell ref="M6:O6"/>
    <mergeCell ref="M4:O4"/>
    <mergeCell ref="B16:C17"/>
    <mergeCell ref="B18:C19"/>
    <mergeCell ref="B21:F21"/>
    <mergeCell ref="H21:O21"/>
    <mergeCell ref="I7:K7"/>
    <mergeCell ref="M7:O7"/>
    <mergeCell ref="I8:K8"/>
    <mergeCell ref="M8:O8"/>
    <mergeCell ref="A13:O13"/>
    <mergeCell ref="G10:O10"/>
    <mergeCell ref="B11:O11"/>
    <mergeCell ref="C10:F10"/>
    <mergeCell ref="F23:K23"/>
    <mergeCell ref="M23:N23"/>
    <mergeCell ref="D18:F19"/>
    <mergeCell ref="G18:H19"/>
    <mergeCell ref="I18:J19"/>
    <mergeCell ref="K18:L19"/>
    <mergeCell ref="M18:M19"/>
    <mergeCell ref="A26:O26"/>
    <mergeCell ref="Q1:U2"/>
    <mergeCell ref="F28:K28"/>
    <mergeCell ref="F16:O16"/>
    <mergeCell ref="F17:O17"/>
    <mergeCell ref="B28:D28"/>
    <mergeCell ref="L28:M28"/>
    <mergeCell ref="N28:O28"/>
    <mergeCell ref="B27:D27"/>
    <mergeCell ref="L27:M27"/>
    <mergeCell ref="N27:O27"/>
    <mergeCell ref="F27:K27"/>
    <mergeCell ref="B15:O15"/>
    <mergeCell ref="B24:O24"/>
    <mergeCell ref="N18:O19"/>
    <mergeCell ref="B23:E23"/>
  </mergeCells>
  <phoneticPr fontId="3"/>
  <conditionalFormatting sqref="P7:T7">
    <cfRule type="expression" dxfId="58" priority="6">
      <formula>LEN(P7)&gt;0</formula>
    </cfRule>
  </conditionalFormatting>
  <conditionalFormatting sqref="F16:O17 D18 N18">
    <cfRule type="expression" dxfId="57" priority="2">
      <formula>D16=""</formula>
    </cfRule>
  </conditionalFormatting>
  <conditionalFormatting sqref="I18:J19">
    <cfRule type="expression" dxfId="56" priority="1">
      <formula>AND($I$18="",$K$18="支店")</formula>
    </cfRule>
  </conditionalFormatting>
  <dataValidations count="2">
    <dataValidation type="list" allowBlank="1" showInputMessage="1" showErrorMessage="1" sqref="M18:M19">
      <formula1>"１　普通№,２　当座№"</formula1>
    </dataValidation>
    <dataValidation type="list" allowBlank="1" showInputMessage="1" showErrorMessage="1" sqref="K18">
      <formula1>"本店,支店"</formula1>
    </dataValidation>
  </dataValidations>
  <hyperlinks>
    <hyperlink ref="Q1:U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35"/>
  <sheetViews>
    <sheetView showGridLines="0" showRowColHeaders="0" zoomScaleNormal="100" zoomScaleSheetLayoutView="100" workbookViewId="0">
      <selection activeCell="M1" sqref="M1:Q2"/>
    </sheetView>
  </sheetViews>
  <sheetFormatPr defaultColWidth="4" defaultRowHeight="30" customHeight="1"/>
  <cols>
    <col min="1" max="1" width="2.625" style="187" customWidth="1"/>
    <col min="2" max="2" width="10.625" style="187" customWidth="1"/>
    <col min="3" max="3" width="1.625" style="187" customWidth="1"/>
    <col min="4" max="4" width="4.625" style="187" customWidth="1"/>
    <col min="5" max="5" width="8.625" style="187" customWidth="1"/>
    <col min="6" max="6" width="13.625" style="187" customWidth="1"/>
    <col min="7" max="7" width="1.625" style="187" customWidth="1"/>
    <col min="8" max="8" width="9.625" style="187" customWidth="1"/>
    <col min="9" max="9" width="1.625" style="187" customWidth="1"/>
    <col min="10" max="11" width="11.625" style="187" customWidth="1"/>
    <col min="12" max="12" width="4" style="187"/>
    <col min="13" max="13" width="6.5" style="187" bestFit="1" customWidth="1"/>
    <col min="14" max="16384" width="4" style="187"/>
  </cols>
  <sheetData>
    <row r="1" spans="1:19" ht="30" customHeight="1">
      <c r="A1" s="870" t="s">
        <v>155</v>
      </c>
      <c r="B1" s="870"/>
      <c r="C1" s="870"/>
      <c r="D1" s="870"/>
      <c r="E1" s="870"/>
      <c r="F1" s="870"/>
      <c r="G1" s="870"/>
      <c r="H1" s="870"/>
      <c r="I1" s="870"/>
      <c r="J1" s="870"/>
      <c r="K1" s="870"/>
      <c r="M1" s="529" t="s">
        <v>342</v>
      </c>
      <c r="N1" s="530"/>
      <c r="O1" s="530"/>
      <c r="P1" s="530"/>
      <c r="Q1" s="531"/>
      <c r="R1" s="421"/>
    </row>
    <row r="2" spans="1:19" ht="30" customHeight="1" thickBot="1">
      <c r="M2" s="532"/>
      <c r="N2" s="533"/>
      <c r="O2" s="533"/>
      <c r="P2" s="533"/>
      <c r="Q2" s="534"/>
      <c r="R2" s="421"/>
    </row>
    <row r="3" spans="1:19" ht="30" customHeight="1">
      <c r="A3" s="612" t="s">
        <v>156</v>
      </c>
      <c r="B3" s="612"/>
      <c r="C3" s="612"/>
      <c r="D3" s="612"/>
      <c r="E3" s="612"/>
      <c r="F3" s="612"/>
      <c r="G3" s="612"/>
      <c r="H3" s="612"/>
      <c r="I3" s="612"/>
      <c r="J3" s="612"/>
      <c r="K3" s="612"/>
      <c r="M3" s="421"/>
      <c r="N3" s="421"/>
      <c r="O3" s="421"/>
      <c r="P3" s="421"/>
      <c r="Q3" s="421"/>
      <c r="R3" s="421"/>
    </row>
    <row r="4" spans="1:19" ht="30" customHeight="1">
      <c r="A4" s="168"/>
      <c r="B4" s="168"/>
      <c r="C4" s="168"/>
      <c r="D4" s="168"/>
      <c r="E4" s="168"/>
      <c r="F4" s="168"/>
      <c r="G4" s="168"/>
      <c r="H4" s="168"/>
      <c r="I4" s="168"/>
      <c r="J4" s="168"/>
      <c r="K4" s="168"/>
      <c r="M4" s="421"/>
      <c r="N4" s="421"/>
      <c r="O4" s="421"/>
      <c r="P4" s="421"/>
      <c r="Q4" s="421"/>
      <c r="R4" s="421"/>
    </row>
    <row r="5" spans="1:19" ht="30" customHeight="1">
      <c r="G5" s="872" t="str">
        <f>IFERROR(IF(OR(入力シート!D10="",入力シート!F10="",入力シート!H10=""),"年　　月　　日",TEXT(DATE(入力シート!D10,入力シート!F10,入力シート!H10),"ggge年M月ｄ日")),"年　　月　　日")</f>
        <v>年　　月　　日</v>
      </c>
      <c r="H5" s="872"/>
      <c r="I5" s="872"/>
      <c r="J5" s="872"/>
      <c r="K5" s="872"/>
      <c r="M5" s="427"/>
      <c r="N5" s="427"/>
      <c r="O5" s="427"/>
      <c r="P5" s="427"/>
      <c r="Q5" s="421"/>
      <c r="R5" s="421"/>
    </row>
    <row r="6" spans="1:19" ht="30" customHeight="1">
      <c r="A6" s="810" t="str">
        <f>IF(入力シート!C20="前橋市長","（宛先）前橋市長",IF(入力シート!C20="前橋市公営企業管理者","（宛先）前橋市公営企業管理者","「発注者」が未入力です。"))</f>
        <v>「発注者」が未入力です。</v>
      </c>
      <c r="B6" s="810"/>
      <c r="C6" s="810"/>
      <c r="D6" s="810"/>
      <c r="E6" s="810"/>
      <c r="F6" s="810"/>
      <c r="G6" s="810"/>
      <c r="H6" s="810"/>
      <c r="I6" s="810"/>
      <c r="J6" s="810"/>
      <c r="K6" s="810"/>
      <c r="M6" s="311"/>
      <c r="N6" s="311"/>
      <c r="O6" s="311"/>
      <c r="P6" s="311"/>
      <c r="S6" s="286"/>
    </row>
    <row r="7" spans="1:19" ht="30" customHeight="1">
      <c r="F7" s="54" t="s">
        <v>124</v>
      </c>
      <c r="G7" s="289"/>
      <c r="H7" s="810" t="str">
        <f>IF(入力シート!C18="","「住所」が未入力です。",入力シート!C18)</f>
        <v>（例）群馬県前橋市表町１－１－１</v>
      </c>
      <c r="I7" s="810"/>
      <c r="J7" s="810"/>
      <c r="K7" s="810"/>
      <c r="M7" s="311"/>
      <c r="N7" s="311"/>
      <c r="O7" s="311"/>
      <c r="P7" s="311"/>
    </row>
    <row r="8" spans="1:19" ht="30" customHeight="1">
      <c r="F8" s="54" t="s">
        <v>142</v>
      </c>
      <c r="G8" s="289"/>
      <c r="H8" s="810" t="str">
        <f>IF(入力シート!C15="","「会社名」が未入力です。",入力シート!C15)</f>
        <v>（例）○○工業株式会社</v>
      </c>
      <c r="I8" s="810"/>
      <c r="J8" s="810"/>
      <c r="K8" s="810"/>
      <c r="L8" s="33"/>
      <c r="M8" s="311"/>
      <c r="N8" s="311"/>
      <c r="O8" s="311"/>
      <c r="P8" s="311"/>
    </row>
    <row r="9" spans="1:19" ht="30" customHeight="1">
      <c r="F9" s="54" t="s">
        <v>143</v>
      </c>
      <c r="H9" s="810" t="str">
        <f>IF(入力シート!C17="","「代表者（氏名）」が未入力です。",入力シート!C16&amp;"　"&amp;入力シート!C17)</f>
        <v>（例）代表取締役　（例）前橋　太朗</v>
      </c>
      <c r="I9" s="810"/>
      <c r="J9" s="810"/>
      <c r="K9" s="810"/>
      <c r="M9" s="449" t="s">
        <v>779</v>
      </c>
    </row>
    <row r="10" spans="1:19" ht="39.950000000000003" customHeight="1">
      <c r="M10" s="454" t="s">
        <v>780</v>
      </c>
    </row>
    <row r="11" spans="1:19" ht="20.100000000000001" customHeight="1">
      <c r="A11" s="867" t="s">
        <v>168</v>
      </c>
      <c r="B11" s="867"/>
      <c r="C11" s="867"/>
      <c r="D11" s="867"/>
      <c r="E11" s="867"/>
      <c r="F11" s="867"/>
      <c r="G11" s="867"/>
      <c r="H11" s="867"/>
      <c r="I11" s="867"/>
      <c r="J11" s="867"/>
      <c r="K11" s="867"/>
      <c r="L11" s="33"/>
      <c r="M11" s="33"/>
      <c r="N11" s="33"/>
      <c r="O11" s="33"/>
      <c r="P11" s="33"/>
      <c r="Q11" s="33"/>
    </row>
    <row r="12" spans="1:19" ht="20.100000000000001" customHeight="1">
      <c r="A12" s="867" t="s">
        <v>169</v>
      </c>
      <c r="B12" s="867"/>
      <c r="C12" s="867"/>
      <c r="D12" s="867"/>
      <c r="E12" s="867"/>
      <c r="F12" s="867"/>
      <c r="G12" s="867"/>
      <c r="H12" s="867"/>
      <c r="I12" s="867"/>
      <c r="J12" s="867"/>
      <c r="K12" s="867"/>
    </row>
    <row r="13" spans="1:19" ht="20.100000000000001" customHeight="1">
      <c r="A13" s="870" t="s">
        <v>170</v>
      </c>
      <c r="B13" s="870"/>
      <c r="C13" s="870"/>
      <c r="D13" s="870"/>
      <c r="E13" s="870"/>
      <c r="F13" s="870"/>
      <c r="G13" s="870"/>
      <c r="H13" s="870"/>
      <c r="I13" s="870"/>
      <c r="J13" s="870"/>
      <c r="K13" s="870"/>
    </row>
    <row r="14" spans="1:19" ht="39.950000000000003" customHeight="1"/>
    <row r="15" spans="1:19" ht="30" customHeight="1">
      <c r="A15" s="868" t="s">
        <v>157</v>
      </c>
      <c r="B15" s="868"/>
      <c r="C15" s="868"/>
      <c r="D15" s="868"/>
      <c r="E15" s="868"/>
      <c r="F15" s="868"/>
      <c r="G15" s="868"/>
      <c r="H15" s="868"/>
      <c r="I15" s="868"/>
      <c r="J15" s="868"/>
      <c r="K15" s="868"/>
    </row>
    <row r="16" spans="1:19" ht="39.950000000000003" customHeight="1"/>
    <row r="17" spans="1:40" ht="30" customHeight="1">
      <c r="A17" s="305" t="s">
        <v>160</v>
      </c>
      <c r="B17" s="54" t="s">
        <v>158</v>
      </c>
      <c r="D17" s="878" t="str">
        <f>IF(入力シート!C21="","「件名」が未入力です。",入力シート!C21)</f>
        <v>（例）本庁管内○○工事</v>
      </c>
      <c r="E17" s="878"/>
      <c r="F17" s="878"/>
      <c r="G17" s="878"/>
      <c r="H17" s="878"/>
      <c r="I17" s="878"/>
      <c r="J17" s="878"/>
      <c r="K17" s="878"/>
    </row>
    <row r="19" spans="1:40" ht="30" customHeight="1">
      <c r="A19" s="305" t="s">
        <v>161</v>
      </c>
      <c r="B19" s="54" t="s">
        <v>159</v>
      </c>
      <c r="D19" s="306" t="s">
        <v>172</v>
      </c>
      <c r="E19" s="873" t="str">
        <f>IF(入力シート!C26="","「契約金額（税抜）」が未入力です。",入力シート!C27)</f>
        <v>「契約金額（税抜）」が未入力です。</v>
      </c>
      <c r="F19" s="873"/>
      <c r="G19" s="307"/>
      <c r="H19" s="874" t="s">
        <v>173</v>
      </c>
      <c r="I19" s="874"/>
      <c r="J19" s="874"/>
      <c r="K19" s="874"/>
    </row>
    <row r="20" spans="1:40" ht="69.95" customHeight="1"/>
    <row r="21" spans="1:40" ht="30" customHeight="1">
      <c r="A21" s="842" t="s">
        <v>162</v>
      </c>
      <c r="B21" s="843"/>
      <c r="C21" s="843"/>
      <c r="D21" s="843"/>
      <c r="E21" s="843"/>
      <c r="F21" s="843"/>
      <c r="G21" s="843"/>
      <c r="H21" s="843"/>
      <c r="I21" s="843"/>
      <c r="J21" s="843"/>
      <c r="K21" s="844"/>
      <c r="M21" s="449" t="s">
        <v>781</v>
      </c>
    </row>
    <row r="22" spans="1:40" ht="30" customHeight="1">
      <c r="A22" s="302" t="s">
        <v>163</v>
      </c>
      <c r="B22" s="308" t="s">
        <v>165</v>
      </c>
      <c r="C22" s="297"/>
      <c r="D22" s="854" t="str">
        <f>入力シート!C11&amp;""</f>
        <v/>
      </c>
      <c r="E22" s="854"/>
      <c r="F22" s="854"/>
      <c r="G22" s="876" t="s">
        <v>167</v>
      </c>
      <c r="H22" s="876"/>
      <c r="I22" s="298"/>
      <c r="J22" s="854" t="str">
        <f>入力シート!C12&amp;""</f>
        <v/>
      </c>
      <c r="K22" s="875"/>
      <c r="M22" s="451" t="s">
        <v>782</v>
      </c>
    </row>
    <row r="23" spans="1:40" ht="30" customHeight="1">
      <c r="A23" s="303" t="s">
        <v>164</v>
      </c>
      <c r="B23" s="294" t="s">
        <v>166</v>
      </c>
      <c r="C23" s="309"/>
      <c r="D23" s="819" t="str">
        <f>入力シート!C13&amp;""</f>
        <v/>
      </c>
      <c r="E23" s="819"/>
      <c r="F23" s="819"/>
      <c r="G23" s="877" t="s">
        <v>167</v>
      </c>
      <c r="H23" s="877"/>
      <c r="I23" s="310"/>
      <c r="J23" s="819" t="str">
        <f>入力シート!C14&amp;""</f>
        <v/>
      </c>
      <c r="K23" s="845"/>
      <c r="M23" s="451" t="s">
        <v>783</v>
      </c>
    </row>
    <row r="24" spans="1:40" ht="30" customHeight="1">
      <c r="D24" s="300"/>
      <c r="E24" s="300"/>
      <c r="F24" s="300"/>
      <c r="G24" s="300"/>
      <c r="H24" s="300"/>
      <c r="I24" s="300"/>
      <c r="J24" s="300"/>
      <c r="K24" s="300"/>
      <c r="L24" s="300"/>
      <c r="M24" s="451" t="s">
        <v>784</v>
      </c>
      <c r="N24" s="300"/>
      <c r="O24" s="300"/>
      <c r="P24" s="300"/>
      <c r="T24" s="301"/>
      <c r="U24" s="301"/>
      <c r="V24" s="301"/>
      <c r="W24" s="301"/>
      <c r="X24" s="301"/>
      <c r="Y24" s="301"/>
      <c r="Z24" s="301"/>
      <c r="AA24" s="301"/>
      <c r="AB24" s="301"/>
      <c r="AC24" s="301"/>
      <c r="AD24" s="301"/>
      <c r="AE24" s="301"/>
      <c r="AF24" s="301"/>
      <c r="AG24" s="301"/>
      <c r="AH24" s="301"/>
      <c r="AI24" s="301"/>
      <c r="AJ24" s="301"/>
      <c r="AK24" s="301"/>
      <c r="AL24" s="301"/>
      <c r="AM24" s="301"/>
      <c r="AN24" s="301"/>
    </row>
    <row r="25" spans="1:40" ht="30" customHeight="1">
      <c r="D25" s="300"/>
      <c r="E25" s="300"/>
      <c r="F25" s="300"/>
      <c r="G25" s="300"/>
      <c r="H25" s="300"/>
      <c r="I25" s="300"/>
      <c r="J25" s="300"/>
      <c r="K25" s="300"/>
      <c r="L25" s="300"/>
      <c r="M25" s="449" t="s">
        <v>785</v>
      </c>
      <c r="N25" s="300"/>
      <c r="O25" s="300"/>
      <c r="P25" s="300"/>
      <c r="T25" s="301"/>
      <c r="U25" s="301"/>
      <c r="V25" s="301"/>
      <c r="W25" s="301"/>
      <c r="X25" s="301"/>
      <c r="Y25" s="301"/>
      <c r="Z25" s="301"/>
      <c r="AA25" s="301"/>
      <c r="AB25" s="301"/>
      <c r="AC25" s="301"/>
      <c r="AD25" s="301"/>
      <c r="AE25" s="301"/>
      <c r="AF25" s="301"/>
      <c r="AG25" s="301"/>
      <c r="AH25" s="301"/>
      <c r="AI25" s="301"/>
      <c r="AJ25" s="301"/>
      <c r="AK25" s="301"/>
      <c r="AL25" s="301"/>
      <c r="AM25" s="301"/>
      <c r="AN25" s="301"/>
    </row>
    <row r="26" spans="1:40" ht="30" customHeight="1">
      <c r="D26" s="300"/>
      <c r="E26" s="300"/>
      <c r="F26" s="300"/>
      <c r="G26" s="300"/>
      <c r="H26" s="300"/>
      <c r="I26" s="300"/>
      <c r="J26" s="300"/>
      <c r="K26" s="300"/>
      <c r="L26" s="300"/>
      <c r="M26" s="300"/>
      <c r="N26" s="300"/>
      <c r="O26" s="300"/>
      <c r="P26" s="300"/>
      <c r="T26" s="301"/>
      <c r="U26" s="301"/>
      <c r="V26" s="301"/>
      <c r="W26" s="301"/>
      <c r="X26" s="301"/>
      <c r="Y26" s="301"/>
      <c r="Z26" s="301"/>
      <c r="AA26" s="301"/>
      <c r="AB26" s="301"/>
      <c r="AC26" s="301"/>
      <c r="AD26" s="301"/>
      <c r="AE26" s="301"/>
      <c r="AF26" s="301"/>
      <c r="AG26" s="301"/>
      <c r="AH26" s="301"/>
      <c r="AI26" s="301"/>
      <c r="AJ26" s="301"/>
      <c r="AK26" s="301"/>
      <c r="AL26" s="301"/>
      <c r="AM26" s="301"/>
      <c r="AN26" s="301"/>
    </row>
    <row r="27" spans="1:40" ht="30" customHeight="1">
      <c r="D27" s="300"/>
      <c r="E27" s="300"/>
      <c r="F27" s="300"/>
      <c r="G27" s="300"/>
      <c r="H27" s="300"/>
      <c r="I27" s="300"/>
      <c r="J27" s="300"/>
      <c r="K27" s="300"/>
      <c r="L27" s="300"/>
      <c r="M27" s="300"/>
      <c r="N27" s="300"/>
      <c r="O27" s="300"/>
      <c r="P27" s="300"/>
      <c r="T27" s="301"/>
      <c r="U27" s="301"/>
      <c r="V27" s="301"/>
      <c r="W27" s="301"/>
      <c r="X27" s="301"/>
      <c r="Y27" s="301"/>
      <c r="Z27" s="301"/>
      <c r="AA27" s="301"/>
      <c r="AB27" s="301"/>
      <c r="AC27" s="301"/>
      <c r="AD27" s="301"/>
      <c r="AE27" s="301"/>
      <c r="AF27" s="301"/>
      <c r="AG27" s="301"/>
      <c r="AH27" s="301"/>
      <c r="AI27" s="301"/>
      <c r="AJ27" s="301"/>
      <c r="AK27" s="301"/>
      <c r="AL27" s="301"/>
      <c r="AM27" s="301"/>
      <c r="AN27" s="301"/>
    </row>
    <row r="28" spans="1:40" ht="30" customHeight="1">
      <c r="D28" s="300"/>
      <c r="E28" s="300"/>
      <c r="F28" s="300"/>
      <c r="G28" s="300"/>
      <c r="H28" s="300"/>
      <c r="I28" s="300"/>
      <c r="J28" s="300"/>
      <c r="K28" s="300"/>
      <c r="L28" s="300"/>
      <c r="M28" s="300"/>
      <c r="N28" s="300"/>
      <c r="O28" s="300"/>
      <c r="P28" s="300"/>
      <c r="T28" s="301"/>
      <c r="U28" s="301"/>
      <c r="V28" s="301"/>
      <c r="W28" s="301"/>
      <c r="X28" s="301"/>
      <c r="Y28" s="301"/>
      <c r="Z28" s="301"/>
      <c r="AA28" s="301"/>
      <c r="AB28" s="301"/>
      <c r="AC28" s="301"/>
      <c r="AD28" s="301"/>
      <c r="AE28" s="301"/>
      <c r="AF28" s="301"/>
      <c r="AG28" s="301"/>
      <c r="AH28" s="301"/>
      <c r="AI28" s="301"/>
      <c r="AJ28" s="301"/>
      <c r="AK28" s="301"/>
      <c r="AL28" s="301"/>
      <c r="AM28" s="301"/>
      <c r="AN28" s="301"/>
    </row>
    <row r="29" spans="1:40" ht="30" customHeight="1">
      <c r="D29" s="300"/>
      <c r="E29" s="300"/>
      <c r="F29" s="300"/>
      <c r="G29" s="300"/>
      <c r="H29" s="300"/>
      <c r="I29" s="300"/>
      <c r="J29" s="300"/>
      <c r="K29" s="300"/>
      <c r="L29" s="300"/>
      <c r="M29" s="300"/>
      <c r="N29" s="300"/>
      <c r="O29" s="300"/>
      <c r="P29" s="300"/>
      <c r="T29" s="301"/>
      <c r="U29" s="301"/>
      <c r="V29" s="301"/>
      <c r="W29" s="301"/>
      <c r="X29" s="301"/>
      <c r="Y29" s="301"/>
      <c r="Z29" s="301"/>
      <c r="AA29" s="301"/>
      <c r="AB29" s="301"/>
      <c r="AC29" s="301"/>
      <c r="AD29" s="301"/>
      <c r="AE29" s="301"/>
      <c r="AF29" s="301"/>
      <c r="AG29" s="301"/>
      <c r="AH29" s="301"/>
      <c r="AI29" s="301"/>
      <c r="AJ29" s="301"/>
      <c r="AK29" s="301"/>
      <c r="AL29" s="301"/>
      <c r="AM29" s="301"/>
      <c r="AN29" s="301"/>
    </row>
    <row r="33" spans="20:27" ht="30" customHeight="1">
      <c r="T33" s="300"/>
      <c r="U33" s="300"/>
      <c r="V33" s="304"/>
      <c r="W33" s="304"/>
      <c r="X33" s="304"/>
      <c r="Y33" s="304"/>
      <c r="Z33" s="304"/>
      <c r="AA33" s="304"/>
    </row>
    <row r="34" spans="20:27" ht="30" customHeight="1">
      <c r="T34" s="304"/>
      <c r="U34" s="304"/>
      <c r="V34" s="304"/>
      <c r="W34" s="304"/>
      <c r="X34" s="304"/>
      <c r="Y34" s="304"/>
      <c r="Z34" s="304"/>
      <c r="AA34" s="304"/>
    </row>
    <row r="35" spans="20:27" ht="30" customHeight="1">
      <c r="T35" s="304"/>
      <c r="U35" s="304"/>
      <c r="V35" s="304"/>
      <c r="W35" s="304"/>
      <c r="X35" s="304"/>
      <c r="Y35" s="304"/>
      <c r="Z35" s="304"/>
      <c r="AA35" s="304"/>
    </row>
  </sheetData>
  <sheetProtection password="C671" sheet="1" formatRows="0" insertRows="0"/>
  <customSheetViews>
    <customSheetView guid="{1A32DCAA-758B-493F-8647-202013861FA3}" showPageBreaks="1" showGridLines="0" printArea="1" view="pageBreakPreview">
      <selection sqref="A1:K1"/>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22">
    <mergeCell ref="H9:K9"/>
    <mergeCell ref="A1:K1"/>
    <mergeCell ref="A3:K3"/>
    <mergeCell ref="A6:K6"/>
    <mergeCell ref="G5:K5"/>
    <mergeCell ref="H7:K7"/>
    <mergeCell ref="M1:Q2"/>
    <mergeCell ref="E19:F19"/>
    <mergeCell ref="H19:K19"/>
    <mergeCell ref="D22:F22"/>
    <mergeCell ref="D23:F23"/>
    <mergeCell ref="A21:K21"/>
    <mergeCell ref="J22:K22"/>
    <mergeCell ref="J23:K23"/>
    <mergeCell ref="G22:H22"/>
    <mergeCell ref="G23:H23"/>
    <mergeCell ref="A15:K15"/>
    <mergeCell ref="D17:K17"/>
    <mergeCell ref="A11:K11"/>
    <mergeCell ref="A12:K12"/>
    <mergeCell ref="A13:K13"/>
    <mergeCell ref="H8:K8"/>
  </mergeCells>
  <phoneticPr fontId="3"/>
  <hyperlinks>
    <hyperlink ref="M1:Q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60"/>
  <sheetViews>
    <sheetView showGridLines="0" showRowColHeaders="0" zoomScaleNormal="100" zoomScaleSheetLayoutView="100" workbookViewId="0">
      <selection activeCell="L16" sqref="L16"/>
    </sheetView>
  </sheetViews>
  <sheetFormatPr defaultColWidth="4" defaultRowHeight="30" customHeight="1"/>
  <cols>
    <col min="1" max="1" width="1.625" style="187" customWidth="1"/>
    <col min="2" max="2" width="10.625" style="187" customWidth="1"/>
    <col min="3" max="3" width="2.625" style="187" customWidth="1"/>
    <col min="4" max="5" width="6.625" style="187" customWidth="1"/>
    <col min="6" max="6" width="1.625" style="187" customWidth="1"/>
    <col min="7" max="7" width="6.625" style="187" customWidth="1"/>
    <col min="8" max="8" width="1.625" style="187" customWidth="1"/>
    <col min="9" max="9" width="12.625" style="187" customWidth="1"/>
    <col min="10" max="10" width="1.625" style="187" customWidth="1"/>
    <col min="11" max="11" width="13.625" style="187" customWidth="1"/>
    <col min="12" max="12" width="2.625" style="187" customWidth="1"/>
    <col min="13" max="13" width="6.75" style="187" customWidth="1"/>
    <col min="14" max="14" width="3.125" style="187" customWidth="1"/>
    <col min="15" max="16384" width="4" style="187"/>
  </cols>
  <sheetData>
    <row r="1" spans="1:22" ht="14.25">
      <c r="A1" s="870" t="s">
        <v>174</v>
      </c>
      <c r="B1" s="870"/>
      <c r="C1" s="870"/>
      <c r="D1" s="870"/>
      <c r="E1" s="870"/>
      <c r="F1" s="870"/>
      <c r="G1" s="870"/>
      <c r="H1" s="870"/>
      <c r="I1" s="870"/>
      <c r="J1" s="870"/>
      <c r="K1" s="870"/>
      <c r="L1" s="870"/>
      <c r="M1" s="870"/>
      <c r="N1" s="870"/>
      <c r="P1" s="529" t="s">
        <v>342</v>
      </c>
      <c r="Q1" s="530"/>
      <c r="R1" s="530"/>
      <c r="S1" s="530"/>
      <c r="T1" s="531"/>
      <c r="U1" s="421"/>
      <c r="V1" s="421"/>
    </row>
    <row r="2" spans="1:22" ht="15" thickBot="1">
      <c r="P2" s="532"/>
      <c r="Q2" s="533"/>
      <c r="R2" s="533"/>
      <c r="S2" s="533"/>
      <c r="T2" s="534"/>
      <c r="U2" s="421"/>
      <c r="V2" s="421"/>
    </row>
    <row r="3" spans="1:22" ht="18.75">
      <c r="A3" s="612"/>
      <c r="B3" s="612"/>
      <c r="C3" s="612"/>
      <c r="D3" s="890" t="s">
        <v>319</v>
      </c>
      <c r="E3" s="890"/>
      <c r="F3" s="890"/>
      <c r="G3" s="890"/>
      <c r="H3" s="890"/>
      <c r="I3" s="890"/>
      <c r="J3" s="890"/>
      <c r="K3" s="890"/>
      <c r="L3" s="312"/>
      <c r="M3" s="312"/>
      <c r="N3" s="313"/>
      <c r="P3" s="421"/>
      <c r="Q3" s="421"/>
      <c r="R3" s="421"/>
      <c r="S3" s="421"/>
      <c r="T3" s="421"/>
      <c r="U3" s="421"/>
      <c r="V3" s="421"/>
    </row>
    <row r="4" spans="1:22" ht="14.25">
      <c r="P4" s="421"/>
      <c r="Q4" s="421"/>
      <c r="R4" s="421"/>
      <c r="S4" s="421"/>
      <c r="T4" s="421"/>
      <c r="U4" s="421"/>
      <c r="V4" s="426"/>
    </row>
    <row r="5" spans="1:22" ht="14.25">
      <c r="K5" s="872" t="str">
        <f>IFERROR(IF(OR(入力シート!D10="",入力シート!F10="",入力シート!H10=""),"年　　月　　日",TEXT(DATE(入力シート!D10,入力シート!F10,入力シート!H10),"ggge年M月ｄ日")),"年　　月　　日")</f>
        <v>年　　月　　日</v>
      </c>
      <c r="L5" s="872"/>
      <c r="M5" s="872"/>
      <c r="N5" s="872"/>
      <c r="P5" s="421"/>
      <c r="Q5" s="421"/>
      <c r="R5" s="421"/>
      <c r="S5" s="421"/>
      <c r="T5" s="421"/>
      <c r="U5" s="421"/>
      <c r="V5" s="421"/>
    </row>
    <row r="6" spans="1:22" ht="30" customHeight="1">
      <c r="A6" s="810" t="str">
        <f>IF(入力シート!C20="前橋市長","（宛先）前橋市長",IF(入力シート!C20="前橋市公営企業管理者","（宛先）前橋市公営企業管理者","「発注者」が未入力です。"))</f>
        <v>「発注者」が未入力です。</v>
      </c>
      <c r="B6" s="810"/>
      <c r="C6" s="810"/>
      <c r="D6" s="810"/>
      <c r="E6" s="810"/>
      <c r="F6" s="810"/>
      <c r="G6" s="810"/>
      <c r="H6" s="810"/>
      <c r="I6" s="810"/>
      <c r="J6" s="810"/>
      <c r="K6" s="810"/>
      <c r="L6" s="810"/>
      <c r="M6" s="810"/>
      <c r="N6" s="810"/>
      <c r="P6" s="421"/>
      <c r="Q6" s="421"/>
      <c r="R6" s="421"/>
      <c r="S6" s="421"/>
      <c r="T6" s="421"/>
      <c r="U6" s="421"/>
      <c r="V6" s="421"/>
    </row>
    <row r="7" spans="1:22" ht="30" customHeight="1">
      <c r="B7" s="287"/>
      <c r="G7" s="54" t="s">
        <v>99</v>
      </c>
      <c r="H7" s="54"/>
      <c r="I7" s="878" t="str">
        <f>IF(入力シート!C21="","「件名」が未入力です。",入力シート!C21)</f>
        <v>（例）本庁管内○○工事</v>
      </c>
      <c r="J7" s="878"/>
      <c r="K7" s="878"/>
      <c r="L7" s="878"/>
      <c r="M7" s="878"/>
      <c r="N7" s="878"/>
    </row>
    <row r="8" spans="1:22" ht="30" customHeight="1">
      <c r="G8" s="54" t="s">
        <v>98</v>
      </c>
      <c r="H8" s="54"/>
      <c r="I8" s="54" t="s">
        <v>7</v>
      </c>
      <c r="K8" s="810" t="str">
        <f>IF(入力シート!C18="","「住所」が未入力です。",入力シート!C18)</f>
        <v>（例）群馬県前橋市表町１－１－１</v>
      </c>
      <c r="L8" s="810"/>
      <c r="M8" s="810"/>
      <c r="N8" s="810"/>
    </row>
    <row r="9" spans="1:22" ht="14.25">
      <c r="I9" s="54" t="s">
        <v>31</v>
      </c>
      <c r="K9" s="810" t="str">
        <f>IF(入力シート!C15="","「会社名」が未入力です。",入力シート!C15)</f>
        <v>（例）○○工業株式会社</v>
      </c>
      <c r="L9" s="810"/>
      <c r="M9" s="810"/>
      <c r="N9" s="810"/>
    </row>
    <row r="10" spans="1:22" ht="14.25">
      <c r="I10" s="54" t="s">
        <v>8</v>
      </c>
      <c r="K10" s="810" t="str">
        <f>IF(入力シート!C17="","「代表者（氏名）」が未入力です。",入力シート!C16&amp;"　"&amp;入力シート!C17)</f>
        <v>（例）代表取締役　（例）前橋　太朗</v>
      </c>
      <c r="L10" s="810"/>
      <c r="M10" s="810"/>
      <c r="N10" s="810"/>
      <c r="Q10" s="449" t="s">
        <v>779</v>
      </c>
    </row>
    <row r="11" spans="1:22" ht="14.25">
      <c r="Q11" s="454" t="s">
        <v>780</v>
      </c>
    </row>
    <row r="12" spans="1:22" ht="14.25">
      <c r="A12" s="857" t="s">
        <v>204</v>
      </c>
      <c r="B12" s="857"/>
      <c r="C12" s="858" t="s">
        <v>203</v>
      </c>
      <c r="D12" s="859"/>
      <c r="E12" s="859"/>
      <c r="F12" s="859"/>
      <c r="G12" s="859"/>
      <c r="H12" s="859"/>
      <c r="I12" s="859"/>
      <c r="J12" s="859"/>
      <c r="K12" s="860"/>
      <c r="L12" s="897" t="s">
        <v>205</v>
      </c>
      <c r="M12" s="897"/>
      <c r="N12" s="898"/>
    </row>
    <row r="13" spans="1:22" ht="21.95" customHeight="1">
      <c r="A13" s="891" t="s">
        <v>188</v>
      </c>
      <c r="B13" s="892"/>
      <c r="C13" s="881" t="s">
        <v>183</v>
      </c>
      <c r="D13" s="882"/>
      <c r="E13" s="882"/>
      <c r="F13" s="882"/>
      <c r="G13" s="882"/>
      <c r="H13" s="882"/>
      <c r="I13" s="882"/>
      <c r="J13" s="882"/>
      <c r="K13" s="882"/>
      <c r="L13" s="321" t="s">
        <v>12</v>
      </c>
      <c r="M13" s="843" t="s">
        <v>184</v>
      </c>
      <c r="N13" s="844"/>
    </row>
    <row r="14" spans="1:22" ht="21.95" customHeight="1">
      <c r="A14" s="893"/>
      <c r="B14" s="894"/>
      <c r="C14" s="883"/>
      <c r="D14" s="884"/>
      <c r="E14" s="884"/>
      <c r="F14" s="884"/>
      <c r="G14" s="884"/>
      <c r="H14" s="884"/>
      <c r="I14" s="884"/>
      <c r="J14" s="884"/>
      <c r="K14" s="884"/>
      <c r="L14" s="322" t="s">
        <v>12</v>
      </c>
      <c r="M14" s="855" t="s">
        <v>185</v>
      </c>
      <c r="N14" s="885"/>
    </row>
    <row r="15" spans="1:22" ht="21.95" customHeight="1">
      <c r="A15" s="893"/>
      <c r="B15" s="894"/>
      <c r="C15" s="881" t="s">
        <v>186</v>
      </c>
      <c r="D15" s="882"/>
      <c r="E15" s="882"/>
      <c r="F15" s="882"/>
      <c r="G15" s="882"/>
      <c r="H15" s="882"/>
      <c r="I15" s="882"/>
      <c r="J15" s="882"/>
      <c r="K15" s="882"/>
      <c r="L15" s="321" t="s">
        <v>12</v>
      </c>
      <c r="M15" s="843" t="s">
        <v>184</v>
      </c>
      <c r="N15" s="844"/>
    </row>
    <row r="16" spans="1:22" ht="21.95" customHeight="1">
      <c r="A16" s="893"/>
      <c r="B16" s="894"/>
      <c r="C16" s="883"/>
      <c r="D16" s="884"/>
      <c r="E16" s="884"/>
      <c r="F16" s="884"/>
      <c r="G16" s="884"/>
      <c r="H16" s="884"/>
      <c r="I16" s="884"/>
      <c r="J16" s="884"/>
      <c r="K16" s="884"/>
      <c r="L16" s="322" t="s">
        <v>12</v>
      </c>
      <c r="M16" s="855" t="s">
        <v>185</v>
      </c>
      <c r="N16" s="885"/>
    </row>
    <row r="17" spans="1:14" ht="21.95" customHeight="1">
      <c r="A17" s="893"/>
      <c r="B17" s="894"/>
      <c r="C17" s="881" t="s">
        <v>187</v>
      </c>
      <c r="D17" s="882"/>
      <c r="E17" s="882"/>
      <c r="F17" s="882"/>
      <c r="G17" s="882"/>
      <c r="H17" s="882"/>
      <c r="I17" s="882"/>
      <c r="J17" s="882"/>
      <c r="K17" s="882"/>
      <c r="L17" s="321" t="s">
        <v>12</v>
      </c>
      <c r="M17" s="843" t="s">
        <v>184</v>
      </c>
      <c r="N17" s="844"/>
    </row>
    <row r="18" spans="1:14" ht="21.95" customHeight="1">
      <c r="A18" s="895"/>
      <c r="B18" s="896"/>
      <c r="C18" s="883"/>
      <c r="D18" s="884"/>
      <c r="E18" s="884"/>
      <c r="F18" s="884"/>
      <c r="G18" s="884"/>
      <c r="H18" s="884"/>
      <c r="I18" s="884"/>
      <c r="J18" s="884"/>
      <c r="K18" s="884"/>
      <c r="L18" s="322" t="s">
        <v>12</v>
      </c>
      <c r="M18" s="855" t="s">
        <v>185</v>
      </c>
      <c r="N18" s="885"/>
    </row>
    <row r="19" spans="1:14" ht="21.95" customHeight="1">
      <c r="A19" s="891" t="s">
        <v>191</v>
      </c>
      <c r="B19" s="892"/>
      <c r="C19" s="881" t="s">
        <v>189</v>
      </c>
      <c r="D19" s="882"/>
      <c r="E19" s="882"/>
      <c r="F19" s="882"/>
      <c r="G19" s="882"/>
      <c r="H19" s="882"/>
      <c r="I19" s="882"/>
      <c r="J19" s="882"/>
      <c r="K19" s="882"/>
      <c r="L19" s="321" t="s">
        <v>12</v>
      </c>
      <c r="M19" s="843" t="s">
        <v>184</v>
      </c>
      <c r="N19" s="844"/>
    </row>
    <row r="20" spans="1:14" ht="21.95" customHeight="1">
      <c r="A20" s="893"/>
      <c r="B20" s="894"/>
      <c r="C20" s="883"/>
      <c r="D20" s="884"/>
      <c r="E20" s="884"/>
      <c r="F20" s="884"/>
      <c r="G20" s="884"/>
      <c r="H20" s="884"/>
      <c r="I20" s="884"/>
      <c r="J20" s="884"/>
      <c r="K20" s="884"/>
      <c r="L20" s="322" t="s">
        <v>12</v>
      </c>
      <c r="M20" s="855" t="s">
        <v>185</v>
      </c>
      <c r="N20" s="885"/>
    </row>
    <row r="21" spans="1:14" ht="21.95" customHeight="1">
      <c r="A21" s="893"/>
      <c r="B21" s="894"/>
      <c r="C21" s="881" t="s">
        <v>190</v>
      </c>
      <c r="D21" s="882"/>
      <c r="E21" s="882"/>
      <c r="F21" s="882"/>
      <c r="G21" s="882"/>
      <c r="H21" s="882"/>
      <c r="I21" s="882"/>
      <c r="J21" s="882"/>
      <c r="K21" s="882"/>
      <c r="L21" s="321" t="s">
        <v>12</v>
      </c>
      <c r="M21" s="843" t="s">
        <v>184</v>
      </c>
      <c r="N21" s="844"/>
    </row>
    <row r="22" spans="1:14" ht="21.95" customHeight="1">
      <c r="A22" s="895"/>
      <c r="B22" s="896"/>
      <c r="C22" s="883"/>
      <c r="D22" s="884"/>
      <c r="E22" s="884"/>
      <c r="F22" s="884"/>
      <c r="G22" s="884"/>
      <c r="H22" s="884"/>
      <c r="I22" s="884"/>
      <c r="J22" s="884"/>
      <c r="K22" s="884"/>
      <c r="L22" s="322" t="s">
        <v>12</v>
      </c>
      <c r="M22" s="855" t="s">
        <v>185</v>
      </c>
      <c r="N22" s="885"/>
    </row>
    <row r="23" spans="1:14" ht="21.95" customHeight="1">
      <c r="A23" s="891" t="s">
        <v>196</v>
      </c>
      <c r="B23" s="892"/>
      <c r="C23" s="881" t="s">
        <v>192</v>
      </c>
      <c r="D23" s="882"/>
      <c r="E23" s="882"/>
      <c r="F23" s="882"/>
      <c r="G23" s="882"/>
      <c r="H23" s="882"/>
      <c r="I23" s="882"/>
      <c r="J23" s="882"/>
      <c r="K23" s="882"/>
      <c r="L23" s="321" t="s">
        <v>12</v>
      </c>
      <c r="M23" s="843" t="s">
        <v>184</v>
      </c>
      <c r="N23" s="844"/>
    </row>
    <row r="24" spans="1:14" ht="21.95" customHeight="1">
      <c r="A24" s="893"/>
      <c r="B24" s="894"/>
      <c r="C24" s="883"/>
      <c r="D24" s="884"/>
      <c r="E24" s="884"/>
      <c r="F24" s="884"/>
      <c r="G24" s="884"/>
      <c r="H24" s="884"/>
      <c r="I24" s="884"/>
      <c r="J24" s="884"/>
      <c r="K24" s="884"/>
      <c r="L24" s="322" t="s">
        <v>12</v>
      </c>
      <c r="M24" s="855" t="s">
        <v>185</v>
      </c>
      <c r="N24" s="885"/>
    </row>
    <row r="25" spans="1:14" ht="21.95" customHeight="1">
      <c r="A25" s="893"/>
      <c r="B25" s="894"/>
      <c r="C25" s="881" t="s">
        <v>193</v>
      </c>
      <c r="D25" s="882"/>
      <c r="E25" s="882"/>
      <c r="F25" s="882"/>
      <c r="G25" s="882"/>
      <c r="H25" s="882"/>
      <c r="I25" s="882"/>
      <c r="J25" s="882"/>
      <c r="K25" s="882"/>
      <c r="L25" s="321" t="s">
        <v>12</v>
      </c>
      <c r="M25" s="843" t="s">
        <v>184</v>
      </c>
      <c r="N25" s="844"/>
    </row>
    <row r="26" spans="1:14" ht="21.95" customHeight="1">
      <c r="A26" s="893"/>
      <c r="B26" s="894"/>
      <c r="C26" s="883"/>
      <c r="D26" s="884"/>
      <c r="E26" s="884"/>
      <c r="F26" s="884"/>
      <c r="G26" s="884"/>
      <c r="H26" s="884"/>
      <c r="I26" s="884"/>
      <c r="J26" s="884"/>
      <c r="K26" s="884"/>
      <c r="L26" s="322" t="s">
        <v>12</v>
      </c>
      <c r="M26" s="855" t="s">
        <v>185</v>
      </c>
      <c r="N26" s="885"/>
    </row>
    <row r="27" spans="1:14" ht="21.95" customHeight="1">
      <c r="A27" s="893"/>
      <c r="B27" s="894"/>
      <c r="C27" s="881" t="s">
        <v>194</v>
      </c>
      <c r="D27" s="882"/>
      <c r="E27" s="882"/>
      <c r="F27" s="882"/>
      <c r="G27" s="882"/>
      <c r="H27" s="882"/>
      <c r="I27" s="882"/>
      <c r="J27" s="882"/>
      <c r="K27" s="882"/>
      <c r="L27" s="842" t="s">
        <v>195</v>
      </c>
      <c r="M27" s="843"/>
      <c r="N27" s="844"/>
    </row>
    <row r="28" spans="1:14" ht="21.95" customHeight="1">
      <c r="A28" s="895"/>
      <c r="B28" s="896"/>
      <c r="C28" s="883"/>
      <c r="D28" s="884"/>
      <c r="E28" s="884"/>
      <c r="F28" s="884"/>
      <c r="G28" s="884"/>
      <c r="H28" s="884"/>
      <c r="I28" s="884"/>
      <c r="J28" s="884"/>
      <c r="K28" s="884"/>
      <c r="L28" s="899"/>
      <c r="M28" s="900"/>
      <c r="N28" s="315" t="s">
        <v>695</v>
      </c>
    </row>
    <row r="29" spans="1:14" ht="21.95" customHeight="1">
      <c r="A29" s="891" t="s">
        <v>200</v>
      </c>
      <c r="B29" s="892"/>
      <c r="C29" s="881" t="s">
        <v>197</v>
      </c>
      <c r="D29" s="882"/>
      <c r="E29" s="882"/>
      <c r="F29" s="882"/>
      <c r="G29" s="882"/>
      <c r="H29" s="882"/>
      <c r="I29" s="882"/>
      <c r="J29" s="882"/>
      <c r="K29" s="882"/>
      <c r="L29" s="321" t="s">
        <v>12</v>
      </c>
      <c r="M29" s="843" t="s">
        <v>184</v>
      </c>
      <c r="N29" s="844"/>
    </row>
    <row r="30" spans="1:14" ht="21.95" customHeight="1">
      <c r="A30" s="893"/>
      <c r="B30" s="894"/>
      <c r="C30" s="883"/>
      <c r="D30" s="884"/>
      <c r="E30" s="884"/>
      <c r="F30" s="884"/>
      <c r="G30" s="884"/>
      <c r="H30" s="884"/>
      <c r="I30" s="884"/>
      <c r="J30" s="884"/>
      <c r="K30" s="884"/>
      <c r="L30" s="322" t="s">
        <v>12</v>
      </c>
      <c r="M30" s="855" t="s">
        <v>185</v>
      </c>
      <c r="N30" s="885"/>
    </row>
    <row r="31" spans="1:14" ht="21.95" customHeight="1">
      <c r="A31" s="893"/>
      <c r="B31" s="894"/>
      <c r="C31" s="881" t="s">
        <v>198</v>
      </c>
      <c r="D31" s="882"/>
      <c r="E31" s="882"/>
      <c r="F31" s="882"/>
      <c r="G31" s="882"/>
      <c r="H31" s="882"/>
      <c r="I31" s="882"/>
      <c r="J31" s="882"/>
      <c r="K31" s="882"/>
      <c r="L31" s="321" t="s">
        <v>12</v>
      </c>
      <c r="M31" s="843" t="s">
        <v>184</v>
      </c>
      <c r="N31" s="844"/>
    </row>
    <row r="32" spans="1:14" ht="21.95" customHeight="1">
      <c r="A32" s="895"/>
      <c r="B32" s="896"/>
      <c r="C32" s="883"/>
      <c r="D32" s="884"/>
      <c r="E32" s="884"/>
      <c r="F32" s="884"/>
      <c r="G32" s="884"/>
      <c r="H32" s="884"/>
      <c r="I32" s="884"/>
      <c r="J32" s="884"/>
      <c r="K32" s="884"/>
      <c r="L32" s="322" t="s">
        <v>12</v>
      </c>
      <c r="M32" s="855" t="s">
        <v>185</v>
      </c>
      <c r="N32" s="885"/>
    </row>
    <row r="33" spans="1:43" ht="21.95" customHeight="1">
      <c r="A33" s="891" t="s">
        <v>201</v>
      </c>
      <c r="B33" s="892"/>
      <c r="C33" s="881" t="s">
        <v>199</v>
      </c>
      <c r="D33" s="882"/>
      <c r="E33" s="882"/>
      <c r="F33" s="882"/>
      <c r="G33" s="882"/>
      <c r="H33" s="882"/>
      <c r="I33" s="882"/>
      <c r="J33" s="882"/>
      <c r="K33" s="882"/>
      <c r="L33" s="321" t="s">
        <v>12</v>
      </c>
      <c r="M33" s="843" t="s">
        <v>184</v>
      </c>
      <c r="N33" s="844"/>
    </row>
    <row r="34" spans="1:43" ht="21.95" customHeight="1">
      <c r="A34" s="895"/>
      <c r="B34" s="896"/>
      <c r="C34" s="883"/>
      <c r="D34" s="884"/>
      <c r="E34" s="884"/>
      <c r="F34" s="884"/>
      <c r="G34" s="884"/>
      <c r="H34" s="884"/>
      <c r="I34" s="884"/>
      <c r="J34" s="884"/>
      <c r="K34" s="884"/>
      <c r="L34" s="322" t="s">
        <v>12</v>
      </c>
      <c r="M34" s="855" t="s">
        <v>185</v>
      </c>
      <c r="N34" s="885"/>
    </row>
    <row r="35" spans="1:43" s="297" customFormat="1" ht="21.95" customHeight="1">
      <c r="A35" s="308"/>
      <c r="B35" s="308"/>
      <c r="C35" s="320"/>
      <c r="D35" s="320"/>
      <c r="E35" s="320"/>
      <c r="F35" s="320"/>
      <c r="G35" s="320"/>
      <c r="H35" s="320"/>
      <c r="I35" s="320"/>
      <c r="J35" s="320"/>
      <c r="K35" s="320"/>
      <c r="L35" s="296"/>
    </row>
    <row r="36" spans="1:43" ht="30" customHeight="1">
      <c r="B36" s="855" t="s">
        <v>202</v>
      </c>
      <c r="C36" s="855"/>
      <c r="D36" s="855"/>
      <c r="E36" s="855"/>
      <c r="F36" s="855"/>
      <c r="G36" s="855"/>
      <c r="H36" s="855"/>
      <c r="I36" s="855"/>
      <c r="J36" s="855"/>
      <c r="K36" s="855"/>
      <c r="L36" s="855"/>
      <c r="M36" s="855"/>
      <c r="N36" s="855"/>
    </row>
    <row r="37" spans="1:43" ht="30" customHeight="1">
      <c r="A37" s="857" t="s">
        <v>177</v>
      </c>
      <c r="B37" s="857"/>
      <c r="C37" s="857" t="s">
        <v>178</v>
      </c>
      <c r="D37" s="857"/>
      <c r="E37" s="857"/>
      <c r="F37" s="857"/>
      <c r="G37" s="857"/>
      <c r="H37" s="857"/>
      <c r="I37" s="857"/>
      <c r="J37" s="857"/>
      <c r="K37" s="857"/>
      <c r="L37" s="857"/>
      <c r="M37" s="857"/>
      <c r="N37" s="857"/>
    </row>
    <row r="38" spans="1:43" ht="30" customHeight="1">
      <c r="A38" s="704"/>
      <c r="B38" s="704"/>
      <c r="C38" s="880"/>
      <c r="D38" s="880"/>
      <c r="E38" s="880"/>
      <c r="F38" s="880"/>
      <c r="G38" s="880"/>
      <c r="H38" s="880"/>
      <c r="I38" s="880"/>
      <c r="J38" s="880"/>
      <c r="K38" s="880"/>
      <c r="L38" s="880"/>
      <c r="M38" s="880"/>
      <c r="N38" s="880"/>
    </row>
    <row r="39" spans="1:43" ht="30" customHeight="1">
      <c r="A39" s="704"/>
      <c r="B39" s="704"/>
      <c r="C39" s="880"/>
      <c r="D39" s="880"/>
      <c r="E39" s="880"/>
      <c r="F39" s="880"/>
      <c r="G39" s="880"/>
      <c r="H39" s="880"/>
      <c r="I39" s="880"/>
      <c r="J39" s="880"/>
      <c r="K39" s="880"/>
      <c r="L39" s="880"/>
      <c r="M39" s="880"/>
      <c r="N39" s="880"/>
    </row>
    <row r="40" spans="1:43" ht="30" customHeight="1">
      <c r="A40" s="704"/>
      <c r="B40" s="704"/>
      <c r="C40" s="880"/>
      <c r="D40" s="880"/>
      <c r="E40" s="880"/>
      <c r="F40" s="880"/>
      <c r="G40" s="880"/>
      <c r="H40" s="880"/>
      <c r="I40" s="880"/>
      <c r="J40" s="880"/>
      <c r="K40" s="880"/>
      <c r="L40" s="880"/>
      <c r="M40" s="880"/>
      <c r="N40" s="880"/>
    </row>
    <row r="41" spans="1:43" ht="30" customHeight="1">
      <c r="A41" s="704"/>
      <c r="B41" s="704"/>
      <c r="C41" s="880"/>
      <c r="D41" s="880"/>
      <c r="E41" s="880"/>
      <c r="F41" s="880"/>
      <c r="G41" s="880"/>
      <c r="H41" s="880"/>
      <c r="I41" s="880"/>
      <c r="J41" s="880"/>
      <c r="K41" s="880"/>
      <c r="L41" s="880"/>
      <c r="M41" s="880"/>
      <c r="N41" s="880"/>
    </row>
    <row r="42" spans="1:43" ht="30" customHeight="1">
      <c r="A42" s="704"/>
      <c r="B42" s="704"/>
      <c r="C42" s="880"/>
      <c r="D42" s="880"/>
      <c r="E42" s="880"/>
      <c r="F42" s="880"/>
      <c r="G42" s="880"/>
      <c r="H42" s="880"/>
      <c r="I42" s="880"/>
      <c r="J42" s="880"/>
      <c r="K42" s="880"/>
      <c r="L42" s="880"/>
      <c r="M42" s="880"/>
      <c r="N42" s="880"/>
    </row>
    <row r="43" spans="1:43" ht="50.1" customHeight="1">
      <c r="D43" s="300"/>
      <c r="E43" s="300"/>
      <c r="F43" s="300"/>
      <c r="G43" s="300"/>
      <c r="H43" s="300"/>
      <c r="I43" s="300"/>
      <c r="J43" s="300"/>
      <c r="K43" s="300"/>
      <c r="L43" s="300"/>
      <c r="M43" s="300"/>
      <c r="N43" s="300"/>
      <c r="O43" s="300"/>
      <c r="P43" s="300"/>
      <c r="Q43" s="300"/>
      <c r="R43" s="300"/>
      <c r="S43" s="300"/>
      <c r="W43" s="301"/>
      <c r="X43" s="301"/>
      <c r="Y43" s="301"/>
      <c r="Z43" s="301"/>
      <c r="AA43" s="301"/>
      <c r="AB43" s="301"/>
      <c r="AC43" s="301"/>
      <c r="AD43" s="301"/>
      <c r="AE43" s="301"/>
      <c r="AF43" s="301"/>
      <c r="AG43" s="301"/>
      <c r="AH43" s="301"/>
      <c r="AI43" s="301"/>
      <c r="AJ43" s="301"/>
      <c r="AK43" s="301"/>
      <c r="AL43" s="301"/>
      <c r="AM43" s="301"/>
      <c r="AN43" s="301"/>
      <c r="AO43" s="301"/>
      <c r="AP43" s="301"/>
      <c r="AQ43" s="301"/>
    </row>
    <row r="44" spans="1:43" ht="21.95" customHeight="1">
      <c r="A44" s="842" t="s">
        <v>72</v>
      </c>
      <c r="B44" s="843"/>
      <c r="C44" s="843"/>
      <c r="D44" s="843"/>
      <c r="E44" s="843"/>
      <c r="F44" s="843"/>
      <c r="G44" s="843"/>
      <c r="H44" s="843"/>
      <c r="I44" s="843"/>
      <c r="J44" s="843"/>
      <c r="K44" s="843"/>
      <c r="L44" s="843"/>
      <c r="M44" s="843"/>
      <c r="N44" s="844"/>
      <c r="O44" s="300"/>
      <c r="P44" s="449" t="s">
        <v>781</v>
      </c>
      <c r="Q44" s="300"/>
      <c r="R44" s="300"/>
      <c r="S44" s="300"/>
      <c r="W44" s="301"/>
      <c r="X44" s="301"/>
      <c r="Y44" s="301"/>
      <c r="Z44" s="301"/>
      <c r="AA44" s="301"/>
      <c r="AB44" s="301"/>
      <c r="AC44" s="301"/>
      <c r="AD44" s="301"/>
      <c r="AE44" s="301"/>
      <c r="AF44" s="301"/>
      <c r="AG44" s="301"/>
      <c r="AH44" s="301"/>
      <c r="AI44" s="301"/>
      <c r="AJ44" s="301"/>
      <c r="AK44" s="301"/>
      <c r="AL44" s="301"/>
      <c r="AM44" s="301"/>
      <c r="AN44" s="301"/>
      <c r="AO44" s="301"/>
      <c r="AP44" s="301"/>
      <c r="AQ44" s="301"/>
    </row>
    <row r="45" spans="1:43" ht="21.95" customHeight="1">
      <c r="A45" s="302" t="s">
        <v>179</v>
      </c>
      <c r="B45" s="308" t="s">
        <v>120</v>
      </c>
      <c r="C45" s="297"/>
      <c r="D45" s="852" t="str">
        <f>入力シート!C11&amp;""</f>
        <v/>
      </c>
      <c r="E45" s="852"/>
      <c r="F45" s="852"/>
      <c r="G45" s="852"/>
      <c r="H45" s="316"/>
      <c r="I45" s="316" t="s">
        <v>181</v>
      </c>
      <c r="J45" s="316"/>
      <c r="K45" s="886" t="str">
        <f>入力シート!C12&amp;""</f>
        <v/>
      </c>
      <c r="L45" s="886"/>
      <c r="M45" s="886"/>
      <c r="N45" s="887"/>
      <c r="O45" s="300"/>
      <c r="P45" s="451" t="s">
        <v>782</v>
      </c>
      <c r="Q45" s="300"/>
      <c r="R45" s="300"/>
      <c r="S45" s="300"/>
      <c r="W45" s="301"/>
      <c r="X45" s="301"/>
      <c r="Y45" s="301"/>
      <c r="Z45" s="301"/>
      <c r="AA45" s="301"/>
      <c r="AB45" s="301"/>
      <c r="AC45" s="301"/>
      <c r="AD45" s="301"/>
      <c r="AE45" s="301"/>
      <c r="AF45" s="301"/>
      <c r="AG45" s="301"/>
      <c r="AH45" s="301"/>
      <c r="AI45" s="301"/>
      <c r="AJ45" s="301"/>
      <c r="AK45" s="301"/>
      <c r="AL45" s="301"/>
      <c r="AM45" s="301"/>
      <c r="AN45" s="301"/>
      <c r="AO45" s="301"/>
      <c r="AP45" s="301"/>
      <c r="AQ45" s="301"/>
    </row>
    <row r="46" spans="1:43" ht="21.95" customHeight="1">
      <c r="A46" s="303" t="s">
        <v>180</v>
      </c>
      <c r="B46" s="294" t="s">
        <v>121</v>
      </c>
      <c r="C46" s="309"/>
      <c r="D46" s="848" t="str">
        <f>入力シート!C13&amp;""</f>
        <v/>
      </c>
      <c r="E46" s="848"/>
      <c r="F46" s="848"/>
      <c r="G46" s="848"/>
      <c r="H46" s="317"/>
      <c r="I46" s="317" t="s">
        <v>181</v>
      </c>
      <c r="J46" s="317"/>
      <c r="K46" s="729" t="str">
        <f>入力シート!C14&amp;""</f>
        <v/>
      </c>
      <c r="L46" s="729"/>
      <c r="M46" s="729"/>
      <c r="N46" s="888"/>
      <c r="O46" s="300"/>
      <c r="P46" s="451" t="s">
        <v>783</v>
      </c>
      <c r="Q46" s="300"/>
      <c r="R46" s="300"/>
      <c r="S46" s="300"/>
      <c r="W46" s="301"/>
      <c r="X46" s="301"/>
      <c r="Y46" s="301"/>
      <c r="Z46" s="301"/>
      <c r="AA46" s="301"/>
      <c r="AB46" s="301"/>
      <c r="AC46" s="301"/>
      <c r="AD46" s="301"/>
      <c r="AE46" s="301"/>
      <c r="AF46" s="301"/>
      <c r="AG46" s="301"/>
      <c r="AH46" s="301"/>
      <c r="AI46" s="301"/>
      <c r="AJ46" s="301"/>
      <c r="AK46" s="301"/>
      <c r="AL46" s="301"/>
      <c r="AM46" s="301"/>
      <c r="AN46" s="301"/>
      <c r="AO46" s="301"/>
      <c r="AP46" s="301"/>
      <c r="AQ46" s="301"/>
    </row>
    <row r="47" spans="1:43" ht="50.1" customHeight="1">
      <c r="P47" s="451" t="s">
        <v>784</v>
      </c>
    </row>
    <row r="48" spans="1:43" ht="24" customHeight="1">
      <c r="B48" s="870" t="s">
        <v>206</v>
      </c>
      <c r="C48" s="870"/>
      <c r="D48" s="870"/>
      <c r="E48" s="870"/>
      <c r="F48" s="870"/>
      <c r="G48" s="870"/>
      <c r="H48" s="870"/>
      <c r="I48" s="870"/>
      <c r="J48" s="870"/>
      <c r="K48" s="870"/>
      <c r="L48" s="870"/>
      <c r="M48" s="870"/>
      <c r="N48" s="870"/>
      <c r="P48" s="449" t="s">
        <v>785</v>
      </c>
      <c r="W48" s="300"/>
      <c r="X48" s="300"/>
      <c r="Y48" s="304"/>
      <c r="Z48" s="304"/>
      <c r="AA48" s="304"/>
      <c r="AB48" s="304"/>
      <c r="AC48" s="304"/>
      <c r="AD48" s="304"/>
    </row>
    <row r="49" spans="2:30" ht="24" customHeight="1">
      <c r="B49" s="870" t="s">
        <v>218</v>
      </c>
      <c r="C49" s="870"/>
      <c r="D49" s="870"/>
      <c r="E49" s="870"/>
      <c r="F49" s="870"/>
      <c r="G49" s="870"/>
      <c r="H49" s="870"/>
      <c r="I49" s="870"/>
      <c r="J49" s="870"/>
      <c r="K49" s="870"/>
      <c r="L49" s="870"/>
      <c r="M49" s="870"/>
      <c r="N49" s="870"/>
      <c r="W49" s="304"/>
      <c r="X49" s="304"/>
      <c r="Y49" s="304"/>
      <c r="Z49" s="304"/>
      <c r="AA49" s="304"/>
      <c r="AB49" s="304"/>
      <c r="AC49" s="304"/>
      <c r="AD49" s="304"/>
    </row>
    <row r="50" spans="2:30" ht="24" customHeight="1">
      <c r="B50" s="870" t="s">
        <v>217</v>
      </c>
      <c r="C50" s="870"/>
      <c r="D50" s="870"/>
      <c r="E50" s="870"/>
      <c r="F50" s="870"/>
      <c r="G50" s="870"/>
      <c r="H50" s="870"/>
      <c r="I50" s="870"/>
      <c r="J50" s="870"/>
      <c r="K50" s="870"/>
      <c r="L50" s="870"/>
      <c r="M50" s="870"/>
      <c r="N50" s="870"/>
      <c r="W50" s="304"/>
      <c r="X50" s="304"/>
      <c r="Y50" s="304"/>
      <c r="Z50" s="304"/>
      <c r="AA50" s="304"/>
      <c r="AB50" s="304"/>
      <c r="AC50" s="304"/>
      <c r="AD50" s="304"/>
    </row>
    <row r="51" spans="2:30" ht="24" customHeight="1">
      <c r="B51" s="187" t="s">
        <v>207</v>
      </c>
      <c r="C51" s="870" t="s">
        <v>208</v>
      </c>
      <c r="D51" s="870"/>
      <c r="E51" s="870"/>
      <c r="F51" s="870"/>
      <c r="G51" s="870"/>
      <c r="H51" s="870"/>
      <c r="I51" s="870"/>
      <c r="J51" s="870"/>
      <c r="K51" s="870"/>
      <c r="L51" s="870"/>
      <c r="M51" s="870"/>
      <c r="N51" s="870"/>
    </row>
    <row r="52" spans="2:30" ht="24" customHeight="1">
      <c r="B52" s="870" t="s">
        <v>209</v>
      </c>
      <c r="C52" s="870"/>
      <c r="D52" s="870"/>
      <c r="E52" s="870"/>
      <c r="F52" s="870"/>
      <c r="G52" s="870"/>
      <c r="H52" s="870"/>
      <c r="I52" s="870"/>
      <c r="J52" s="870"/>
      <c r="K52" s="870"/>
      <c r="L52" s="870"/>
      <c r="M52" s="870"/>
      <c r="N52" s="870"/>
    </row>
    <row r="53" spans="2:30" ht="24" customHeight="1">
      <c r="B53" s="867" t="s">
        <v>210</v>
      </c>
      <c r="C53" s="867"/>
      <c r="D53" s="867"/>
      <c r="E53" s="318" t="s">
        <v>211</v>
      </c>
      <c r="F53" s="870" t="s">
        <v>212</v>
      </c>
      <c r="G53" s="870"/>
      <c r="H53" s="870"/>
      <c r="I53" s="870"/>
      <c r="J53" s="870"/>
      <c r="K53" s="870"/>
      <c r="L53" s="870"/>
      <c r="M53" s="870"/>
      <c r="N53" s="870"/>
    </row>
    <row r="54" spans="2:30" ht="24" customHeight="1">
      <c r="B54" s="867" t="s">
        <v>214</v>
      </c>
      <c r="C54" s="867"/>
      <c r="D54" s="867"/>
      <c r="E54" s="318" t="s">
        <v>213</v>
      </c>
      <c r="F54" s="870" t="s">
        <v>216</v>
      </c>
      <c r="G54" s="870"/>
      <c r="H54" s="870"/>
      <c r="I54" s="870"/>
      <c r="J54" s="870"/>
      <c r="K54" s="870"/>
      <c r="L54" s="870"/>
      <c r="M54" s="870"/>
      <c r="N54" s="870"/>
    </row>
    <row r="55" spans="2:30" ht="24" customHeight="1">
      <c r="B55" s="867" t="s">
        <v>215</v>
      </c>
      <c r="C55" s="867"/>
      <c r="D55" s="867"/>
      <c r="E55" s="318" t="s">
        <v>211</v>
      </c>
      <c r="F55" s="870" t="s">
        <v>219</v>
      </c>
      <c r="G55" s="870"/>
      <c r="H55" s="870"/>
      <c r="I55" s="870"/>
      <c r="J55" s="870"/>
      <c r="K55" s="870"/>
      <c r="L55" s="870"/>
      <c r="M55" s="870"/>
      <c r="N55" s="870"/>
    </row>
    <row r="56" spans="2:30" ht="24" customHeight="1">
      <c r="B56" s="879" t="s">
        <v>220</v>
      </c>
      <c r="C56" s="879"/>
      <c r="D56" s="879"/>
      <c r="E56" s="879"/>
      <c r="F56" s="879"/>
      <c r="G56" s="879"/>
      <c r="H56" s="879"/>
      <c r="I56" s="879"/>
      <c r="J56" s="879"/>
      <c r="K56" s="879"/>
      <c r="L56" s="879"/>
      <c r="M56" s="879"/>
      <c r="N56" s="879"/>
    </row>
    <row r="57" spans="2:30" ht="24" customHeight="1">
      <c r="B57" s="879" t="s">
        <v>696</v>
      </c>
      <c r="C57" s="879"/>
      <c r="D57" s="879"/>
      <c r="E57" s="879"/>
      <c r="F57" s="879"/>
      <c r="G57" s="879"/>
      <c r="H57" s="879"/>
      <c r="I57" s="879"/>
      <c r="J57" s="879"/>
      <c r="K57" s="879"/>
      <c r="L57" s="879"/>
      <c r="M57" s="879"/>
      <c r="N57" s="879"/>
    </row>
    <row r="58" spans="2:30" ht="24" customHeight="1">
      <c r="B58" s="879" t="s">
        <v>697</v>
      </c>
      <c r="C58" s="879"/>
      <c r="D58" s="879"/>
      <c r="E58" s="879"/>
      <c r="F58" s="879"/>
      <c r="G58" s="879"/>
      <c r="H58" s="879"/>
      <c r="I58" s="879"/>
      <c r="J58" s="879"/>
      <c r="K58" s="879"/>
      <c r="L58" s="879"/>
      <c r="M58" s="879"/>
      <c r="N58" s="879"/>
    </row>
    <row r="59" spans="2:30" ht="24" customHeight="1">
      <c r="B59" s="879" t="s">
        <v>698</v>
      </c>
      <c r="C59" s="879"/>
      <c r="D59" s="879"/>
      <c r="E59" s="879"/>
      <c r="F59" s="879"/>
      <c r="G59" s="879"/>
      <c r="H59" s="879"/>
      <c r="I59" s="879"/>
      <c r="J59" s="879"/>
      <c r="K59" s="879"/>
      <c r="L59" s="879"/>
      <c r="M59" s="879"/>
      <c r="N59" s="879"/>
    </row>
    <row r="60" spans="2:30" ht="30" customHeight="1">
      <c r="B60" s="889" t="s">
        <v>699</v>
      </c>
      <c r="C60" s="879"/>
      <c r="D60" s="879"/>
      <c r="E60" s="879"/>
      <c r="F60" s="879"/>
      <c r="G60" s="879"/>
      <c r="H60" s="879"/>
      <c r="I60" s="879"/>
      <c r="J60" s="879"/>
      <c r="K60" s="879"/>
      <c r="L60" s="879"/>
      <c r="M60" s="879"/>
      <c r="N60" s="879"/>
    </row>
  </sheetData>
  <sheetProtection algorithmName="SHA-512" hashValue="FQM6IrHnlSLkdGNjgjZeXwnhmI6IUrSBmai5GnpwZ/hCbuXJWwiPpj+koxVqdbJ+DoN+XqaLMk/xO5c2mMZ15w==" saltValue="6iTfyaN6M3A8Wx7k/FrFlg==" spinCount="100000" sheet="1" formatRows="0" insertRows="0"/>
  <customSheetViews>
    <customSheetView guid="{1A32DCAA-758B-493F-8647-202013861FA3}" showPageBreaks="1" showGridLines="0" view="pageBreakPreview">
      <selection sqref="A1:M1"/>
      <rowBreaks count="1" manualBreakCount="1">
        <brk id="34" max="16383" man="1"/>
      </rowBreaks>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85">
    <mergeCell ref="A37:B37"/>
    <mergeCell ref="C37:N37"/>
    <mergeCell ref="A12:B12"/>
    <mergeCell ref="A13:B18"/>
    <mergeCell ref="C15:K16"/>
    <mergeCell ref="A29:B32"/>
    <mergeCell ref="M21:N21"/>
    <mergeCell ref="M22:N22"/>
    <mergeCell ref="C27:K28"/>
    <mergeCell ref="C21:K22"/>
    <mergeCell ref="M23:N23"/>
    <mergeCell ref="B36:N36"/>
    <mergeCell ref="C19:K20"/>
    <mergeCell ref="C31:K32"/>
    <mergeCell ref="L27:N27"/>
    <mergeCell ref="A33:B34"/>
    <mergeCell ref="K5:N5"/>
    <mergeCell ref="A6:N6"/>
    <mergeCell ref="K8:N8"/>
    <mergeCell ref="K9:N9"/>
    <mergeCell ref="K10:N10"/>
    <mergeCell ref="C33:K34"/>
    <mergeCell ref="A23:B28"/>
    <mergeCell ref="C29:K30"/>
    <mergeCell ref="M33:N33"/>
    <mergeCell ref="M34:N34"/>
    <mergeCell ref="L28:M28"/>
    <mergeCell ref="B59:N59"/>
    <mergeCell ref="B60:N60"/>
    <mergeCell ref="D3:K3"/>
    <mergeCell ref="A19:B22"/>
    <mergeCell ref="C23:K24"/>
    <mergeCell ref="A3:C3"/>
    <mergeCell ref="I7:N7"/>
    <mergeCell ref="C13:K14"/>
    <mergeCell ref="L12:N12"/>
    <mergeCell ref="M13:N13"/>
    <mergeCell ref="M14:N14"/>
    <mergeCell ref="M15:N15"/>
    <mergeCell ref="M16:N16"/>
    <mergeCell ref="M17:N17"/>
    <mergeCell ref="M24:N24"/>
    <mergeCell ref="M25:N25"/>
    <mergeCell ref="M18:N18"/>
    <mergeCell ref="M19:N19"/>
    <mergeCell ref="P1:T2"/>
    <mergeCell ref="B48:N48"/>
    <mergeCell ref="B49:N49"/>
    <mergeCell ref="D46:G46"/>
    <mergeCell ref="M31:N31"/>
    <mergeCell ref="M32:N32"/>
    <mergeCell ref="M26:N26"/>
    <mergeCell ref="M29:N29"/>
    <mergeCell ref="M30:N30"/>
    <mergeCell ref="A42:B42"/>
    <mergeCell ref="C42:N42"/>
    <mergeCell ref="C12:K12"/>
    <mergeCell ref="A41:B41"/>
    <mergeCell ref="C41:N41"/>
    <mergeCell ref="B50:N50"/>
    <mergeCell ref="C51:N51"/>
    <mergeCell ref="A1:N1"/>
    <mergeCell ref="A39:B39"/>
    <mergeCell ref="C39:N39"/>
    <mergeCell ref="A40:B40"/>
    <mergeCell ref="C40:N40"/>
    <mergeCell ref="A38:B38"/>
    <mergeCell ref="C38:N38"/>
    <mergeCell ref="C25:K26"/>
    <mergeCell ref="M20:N20"/>
    <mergeCell ref="C17:K18"/>
    <mergeCell ref="K45:N45"/>
    <mergeCell ref="A44:N44"/>
    <mergeCell ref="K46:N46"/>
    <mergeCell ref="D45:G45"/>
    <mergeCell ref="B52:N52"/>
    <mergeCell ref="B56:N56"/>
    <mergeCell ref="B57:N57"/>
    <mergeCell ref="B58:N58"/>
    <mergeCell ref="F53:N53"/>
    <mergeCell ref="B53:D53"/>
    <mergeCell ref="B54:D54"/>
    <mergeCell ref="F54:N54"/>
    <mergeCell ref="B55:D55"/>
    <mergeCell ref="F55:N55"/>
  </mergeCells>
  <phoneticPr fontId="3"/>
  <conditionalFormatting sqref="M13:N13 M15:N15 M17:N17 M19:N19 M21:N21 M23:N23 M25:N25 M29:N29 M31:N31 M33:N33">
    <cfRule type="expression" dxfId="55" priority="33">
      <formula>$L13=$L14</formula>
    </cfRule>
  </conditionalFormatting>
  <conditionalFormatting sqref="M14:N14 M16:N16 M18:N18 M20:N20 M22:N22 M24:N24 M26:N26 M30:N30 M32:N32 M34:N35">
    <cfRule type="expression" dxfId="54" priority="32">
      <formula>$L13=$L14</formula>
    </cfRule>
  </conditionalFormatting>
  <conditionalFormatting sqref="L28">
    <cfRule type="expression" dxfId="53" priority="31">
      <formula>$L$28=""</formula>
    </cfRule>
  </conditionalFormatting>
  <conditionalFormatting sqref="L29">
    <cfRule type="expression" dxfId="52" priority="22">
      <formula>$L29=$L30</formula>
    </cfRule>
  </conditionalFormatting>
  <conditionalFormatting sqref="L30">
    <cfRule type="expression" dxfId="51" priority="21">
      <formula>$L29=$L30</formula>
    </cfRule>
  </conditionalFormatting>
  <conditionalFormatting sqref="L31">
    <cfRule type="expression" dxfId="50" priority="6">
      <formula>$L31=$L32</formula>
    </cfRule>
  </conditionalFormatting>
  <conditionalFormatting sqref="L32">
    <cfRule type="expression" dxfId="49" priority="5">
      <formula>$L31=$L32</formula>
    </cfRule>
  </conditionalFormatting>
  <conditionalFormatting sqref="L33">
    <cfRule type="expression" dxfId="48" priority="4">
      <formula>$L33=$L34</formula>
    </cfRule>
  </conditionalFormatting>
  <conditionalFormatting sqref="L34:L35">
    <cfRule type="expression" dxfId="47" priority="3">
      <formula>$L33=$L34</formula>
    </cfRule>
  </conditionalFormatting>
  <conditionalFormatting sqref="L13 L15 L17 L19 L21 L23 L25">
    <cfRule type="expression" dxfId="46" priority="2">
      <formula>$L13=$L14</formula>
    </cfRule>
  </conditionalFormatting>
  <conditionalFormatting sqref="L14 L16 L18 L20 L22 L24 L26">
    <cfRule type="expression" dxfId="45" priority="1">
      <formula>$L13=$L14</formula>
    </cfRule>
  </conditionalFormatting>
  <dataValidations count="2">
    <dataValidation type="list" allowBlank="1" showInputMessage="1" showErrorMessage="1" sqref="L29:L35 L13:L26">
      <formula1>"□,■"</formula1>
    </dataValidation>
    <dataValidation type="list" allowBlank="1" showInputMessage="1" showErrorMessage="1" sqref="A38:B42">
      <formula1>"(1),(2),(3),(4),(5),(6),(7),(8),(9),(10),(11)"</formula1>
    </dataValidation>
  </dataValidations>
  <hyperlinks>
    <hyperlink ref="P1:T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rowBreaks count="1" manualBreakCount="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P35"/>
  <sheetViews>
    <sheetView showGridLines="0" showRowColHeaders="0" zoomScaleNormal="100" zoomScaleSheetLayoutView="100" workbookViewId="0">
      <selection activeCell="M10" sqref="M10:O10"/>
    </sheetView>
  </sheetViews>
  <sheetFormatPr defaultColWidth="4" defaultRowHeight="14.25"/>
  <cols>
    <col min="1" max="1" width="2.625" style="187" customWidth="1"/>
    <col min="2" max="2" width="4.625" style="187" customWidth="1"/>
    <col min="3" max="8" width="2.625" style="187" customWidth="1"/>
    <col min="9" max="9" width="1.625" style="187" customWidth="1"/>
    <col min="10" max="10" width="9.625" style="187" customWidth="1"/>
    <col min="11" max="11" width="12.625" style="187" customWidth="1"/>
    <col min="12" max="12" width="1.625" style="187" customWidth="1"/>
    <col min="13" max="13" width="13.25" style="187" customWidth="1"/>
    <col min="14" max="14" width="1.625" style="187" customWidth="1"/>
    <col min="15" max="15" width="14.375" style="187" customWidth="1"/>
    <col min="16" max="16384" width="4" style="187"/>
  </cols>
  <sheetData>
    <row r="1" spans="1:23">
      <c r="A1" s="870" t="s">
        <v>226</v>
      </c>
      <c r="B1" s="870"/>
      <c r="C1" s="870"/>
      <c r="D1" s="870"/>
      <c r="E1" s="870"/>
      <c r="F1" s="870"/>
      <c r="G1" s="870"/>
      <c r="H1" s="870"/>
      <c r="I1" s="870"/>
      <c r="J1" s="870"/>
      <c r="K1" s="870"/>
      <c r="L1" s="870"/>
      <c r="M1" s="870"/>
      <c r="N1" s="870"/>
      <c r="O1" s="870"/>
      <c r="Q1" s="529" t="s">
        <v>342</v>
      </c>
      <c r="R1" s="530"/>
      <c r="S1" s="530"/>
      <c r="T1" s="530"/>
      <c r="U1" s="531"/>
      <c r="V1" s="421"/>
      <c r="W1" s="421"/>
    </row>
    <row r="2" spans="1:23" ht="15" thickBot="1">
      <c r="Q2" s="532"/>
      <c r="R2" s="533"/>
      <c r="S2" s="533"/>
      <c r="T2" s="533"/>
      <c r="U2" s="534"/>
      <c r="V2" s="421"/>
      <c r="W2" s="421"/>
    </row>
    <row r="3" spans="1:23" ht="18.75">
      <c r="E3" s="890" t="s">
        <v>225</v>
      </c>
      <c r="F3" s="890"/>
      <c r="G3" s="890"/>
      <c r="H3" s="890"/>
      <c r="I3" s="890"/>
      <c r="J3" s="890"/>
      <c r="K3" s="890"/>
      <c r="L3" s="890"/>
      <c r="M3" s="890"/>
      <c r="N3" s="890"/>
      <c r="Q3" s="421"/>
      <c r="R3" s="421"/>
      <c r="S3" s="421"/>
      <c r="T3" s="421"/>
      <c r="U3" s="421"/>
      <c r="V3" s="421"/>
      <c r="W3" s="421"/>
    </row>
    <row r="4" spans="1:23" ht="20.100000000000001" customHeight="1">
      <c r="Q4" s="421"/>
      <c r="R4" s="421"/>
      <c r="S4" s="421"/>
      <c r="T4" s="421"/>
      <c r="U4" s="421"/>
      <c r="V4" s="421"/>
      <c r="W4" s="421"/>
    </row>
    <row r="5" spans="1:23" ht="18.75" customHeight="1">
      <c r="A5" s="872" t="str">
        <f>IFERROR(IF(OR(入力シート!D10="",入力シート!F10="",入力シート!H10=""),"年　　月　　日",TEXT(DATE(入力シート!D10,入力シート!F10,入力シート!H10),"ggge年M月ｄ日")),"年　　月　　日")</f>
        <v>年　　月　　日</v>
      </c>
      <c r="B5" s="872"/>
      <c r="C5" s="872"/>
      <c r="D5" s="872"/>
      <c r="E5" s="872"/>
      <c r="F5" s="872"/>
      <c r="G5" s="872"/>
      <c r="H5" s="872"/>
      <c r="I5" s="872"/>
      <c r="J5" s="872"/>
      <c r="K5" s="872"/>
      <c r="L5" s="872"/>
      <c r="M5" s="872"/>
      <c r="N5" s="872"/>
      <c r="O5" s="872"/>
      <c r="Q5" s="421"/>
      <c r="R5" s="421"/>
      <c r="S5" s="421"/>
      <c r="T5" s="421"/>
      <c r="U5" s="421"/>
      <c r="V5" s="421"/>
      <c r="W5" s="421"/>
    </row>
    <row r="6" spans="1:23" ht="20.100000000000001" customHeight="1">
      <c r="P6" s="33"/>
      <c r="Q6" s="425"/>
      <c r="R6" s="425"/>
      <c r="S6" s="425"/>
      <c r="T6" s="421"/>
      <c r="U6" s="421"/>
      <c r="V6" s="421"/>
      <c r="W6" s="421"/>
    </row>
    <row r="7" spans="1:23">
      <c r="A7" s="810" t="str">
        <f>IF(入力シート!C20="前橋市長","（宛先）前橋市長",IF(入力シート!C20="前橋市公営企業管理者","（宛先）前橋市公営企業管理者","「発注者」が未入力です。"))</f>
        <v>「発注者」が未入力です。</v>
      </c>
      <c r="B7" s="810"/>
      <c r="C7" s="810"/>
      <c r="D7" s="810"/>
      <c r="E7" s="810"/>
      <c r="F7" s="810"/>
      <c r="G7" s="810"/>
      <c r="H7" s="810"/>
      <c r="I7" s="810"/>
      <c r="J7" s="810"/>
      <c r="K7" s="810"/>
      <c r="L7" s="810"/>
      <c r="M7" s="810"/>
      <c r="N7" s="810"/>
      <c r="O7" s="810"/>
      <c r="Q7" s="421"/>
      <c r="R7" s="421"/>
      <c r="S7" s="421"/>
      <c r="T7" s="421"/>
      <c r="U7" s="421"/>
      <c r="V7" s="421"/>
      <c r="W7" s="421"/>
    </row>
    <row r="8" spans="1:23" ht="20.100000000000001" customHeight="1">
      <c r="Q8" s="421"/>
      <c r="R8" s="421"/>
      <c r="S8" s="421"/>
      <c r="T8" s="421"/>
      <c r="U8" s="421"/>
      <c r="V8" s="421"/>
      <c r="W8" s="421"/>
    </row>
    <row r="9" spans="1:23" ht="18.75" customHeight="1">
      <c r="I9" s="54"/>
      <c r="J9" s="54" t="s">
        <v>98</v>
      </c>
      <c r="K9" s="54" t="s">
        <v>7</v>
      </c>
      <c r="L9" s="54"/>
      <c r="M9" s="810" t="str">
        <f>IF(入力シート!C18="","「住所」が未入力です。",入力シート!C18)</f>
        <v>（例）群馬県前橋市表町１－１－１</v>
      </c>
      <c r="N9" s="810"/>
      <c r="O9" s="810"/>
    </row>
    <row r="10" spans="1:23" ht="18.75" customHeight="1">
      <c r="K10" s="54" t="s">
        <v>31</v>
      </c>
      <c r="L10" s="54"/>
      <c r="M10" s="810" t="str">
        <f>IF(入力シート!C15="","「会社名」が未入力です。",入力シート!C15)</f>
        <v>（例）○○工業株式会社</v>
      </c>
      <c r="N10" s="810"/>
      <c r="O10" s="810"/>
    </row>
    <row r="11" spans="1:23" ht="18.75" customHeight="1">
      <c r="K11" s="54" t="s">
        <v>8</v>
      </c>
      <c r="L11" s="54"/>
      <c r="M11" s="810" t="str">
        <f>IF(入力シート!C17="","「代表者（氏名）」が未入力です。",入力シート!C16&amp;"　"&amp;入力シート!C17)</f>
        <v>（例）代表取締役　（例）前橋　太朗</v>
      </c>
      <c r="N11" s="810"/>
      <c r="O11" s="810"/>
      <c r="Q11" s="449" t="s">
        <v>779</v>
      </c>
    </row>
    <row r="12" spans="1:23" ht="20.100000000000001" customHeight="1">
      <c r="H12" s="287"/>
      <c r="Q12" s="454" t="s">
        <v>780</v>
      </c>
    </row>
    <row r="13" spans="1:23" ht="18.75" customHeight="1">
      <c r="A13" s="323"/>
      <c r="B13" s="324" t="s">
        <v>700</v>
      </c>
      <c r="C13" s="340"/>
      <c r="D13" s="341" t="s">
        <v>701</v>
      </c>
      <c r="E13" s="340"/>
      <c r="F13" s="341" t="s">
        <v>702</v>
      </c>
      <c r="G13" s="340"/>
      <c r="H13" s="324" t="s">
        <v>703</v>
      </c>
      <c r="I13" s="912" t="str">
        <f>"付労働環境改善通知書で通知された、"&amp;LEFT(IF(入力シート!C21="","「件名」が未入力です。",入力シート!C21),9)</f>
        <v>付労働環境改善通知書で通知された、（例）本庁管内○○</v>
      </c>
      <c r="J13" s="912"/>
      <c r="K13" s="912"/>
      <c r="L13" s="912"/>
      <c r="M13" s="912"/>
      <c r="N13" s="912"/>
      <c r="O13" s="912"/>
    </row>
    <row r="14" spans="1:23" ht="39.950000000000003" customHeight="1">
      <c r="A14" s="911" t="str">
        <f>RIGHT(IF(入力シート!C21="","「件名」が未入力です。",入力シート!C21),LEN(IF(入力シート!C21="","「件名」が未入力です。",入力シート!C21))-9)&amp;"に係る指示内容については、下記のとおり改善いたしましたので報告いたします。"</f>
        <v>工事に係る指示内容については、下記のとおり改善いたしましたので報告いたします。</v>
      </c>
      <c r="B14" s="911"/>
      <c r="C14" s="911"/>
      <c r="D14" s="911"/>
      <c r="E14" s="911"/>
      <c r="F14" s="911"/>
      <c r="G14" s="911"/>
      <c r="H14" s="911"/>
      <c r="I14" s="911"/>
      <c r="J14" s="911"/>
      <c r="K14" s="911"/>
      <c r="L14" s="911"/>
      <c r="M14" s="911"/>
      <c r="N14" s="911"/>
      <c r="O14" s="911"/>
    </row>
    <row r="15" spans="1:23" ht="20.100000000000001" customHeight="1"/>
    <row r="16" spans="1:23" ht="20.100000000000001" customHeight="1">
      <c r="A16" s="868" t="s">
        <v>89</v>
      </c>
      <c r="B16" s="868"/>
      <c r="C16" s="868"/>
      <c r="D16" s="868"/>
      <c r="E16" s="868"/>
      <c r="F16" s="868"/>
      <c r="G16" s="868"/>
      <c r="H16" s="868"/>
      <c r="I16" s="868"/>
      <c r="J16" s="868"/>
      <c r="K16" s="868"/>
      <c r="L16" s="868"/>
      <c r="M16" s="868"/>
      <c r="N16" s="868"/>
      <c r="O16" s="868"/>
    </row>
    <row r="17" spans="1:42" ht="20.100000000000001" customHeight="1"/>
    <row r="18" spans="1:42" ht="18.75" customHeight="1">
      <c r="A18" s="857" t="s">
        <v>175</v>
      </c>
      <c r="B18" s="857"/>
      <c r="C18" s="857"/>
      <c r="D18" s="857"/>
      <c r="E18" s="857"/>
      <c r="F18" s="857"/>
      <c r="G18" s="857"/>
      <c r="H18" s="857"/>
      <c r="I18" s="857" t="s">
        <v>221</v>
      </c>
      <c r="J18" s="857"/>
      <c r="K18" s="857"/>
      <c r="L18" s="857"/>
      <c r="M18" s="857"/>
      <c r="N18" s="857" t="s">
        <v>222</v>
      </c>
      <c r="O18" s="857"/>
    </row>
    <row r="19" spans="1:42" s="56" customFormat="1" ht="120" customHeight="1">
      <c r="A19" s="906"/>
      <c r="B19" s="907"/>
      <c r="C19" s="907"/>
      <c r="D19" s="907"/>
      <c r="E19" s="907"/>
      <c r="F19" s="907"/>
      <c r="G19" s="907"/>
      <c r="H19" s="908"/>
      <c r="I19" s="906"/>
      <c r="J19" s="907"/>
      <c r="K19" s="907"/>
      <c r="L19" s="907"/>
      <c r="M19" s="908"/>
      <c r="N19" s="909"/>
      <c r="O19" s="910"/>
    </row>
    <row r="20" spans="1:42" s="56" customFormat="1" ht="120" customHeight="1">
      <c r="A20" s="901"/>
      <c r="B20" s="902"/>
      <c r="C20" s="902"/>
      <c r="D20" s="902"/>
      <c r="E20" s="902"/>
      <c r="F20" s="902"/>
      <c r="G20" s="902"/>
      <c r="H20" s="903"/>
      <c r="I20" s="901"/>
      <c r="J20" s="902"/>
      <c r="K20" s="902"/>
      <c r="L20" s="902"/>
      <c r="M20" s="903"/>
      <c r="N20" s="904"/>
      <c r="O20" s="905"/>
    </row>
    <row r="21" spans="1:42" ht="30" customHeight="1"/>
    <row r="22" spans="1:42">
      <c r="A22" s="842" t="s">
        <v>72</v>
      </c>
      <c r="B22" s="843"/>
      <c r="C22" s="843"/>
      <c r="D22" s="843"/>
      <c r="E22" s="843"/>
      <c r="F22" s="843"/>
      <c r="G22" s="843"/>
      <c r="H22" s="843"/>
      <c r="I22" s="843"/>
      <c r="J22" s="843"/>
      <c r="K22" s="843"/>
      <c r="L22" s="843"/>
      <c r="M22" s="843"/>
      <c r="N22" s="843"/>
      <c r="O22" s="844"/>
      <c r="Q22" s="449" t="s">
        <v>781</v>
      </c>
    </row>
    <row r="23" spans="1:42" ht="18.75" customHeight="1">
      <c r="A23" s="319" t="s">
        <v>223</v>
      </c>
      <c r="B23" s="850" t="s">
        <v>120</v>
      </c>
      <c r="C23" s="850"/>
      <c r="D23" s="850"/>
      <c r="E23" s="850"/>
      <c r="F23" s="850"/>
      <c r="G23" s="298"/>
      <c r="H23" s="854" t="str">
        <f>入力シート!C11&amp;""</f>
        <v/>
      </c>
      <c r="I23" s="854"/>
      <c r="J23" s="854"/>
      <c r="K23" s="854"/>
      <c r="L23" s="298"/>
      <c r="M23" s="326" t="s">
        <v>181</v>
      </c>
      <c r="N23" s="297"/>
      <c r="O23" s="328" t="str">
        <f>入力シート!C12&amp;""</f>
        <v/>
      </c>
      <c r="Q23" s="451" t="s">
        <v>782</v>
      </c>
    </row>
    <row r="24" spans="1:42" ht="18.75" customHeight="1">
      <c r="A24" s="314" t="s">
        <v>224</v>
      </c>
      <c r="B24" s="846" t="s">
        <v>121</v>
      </c>
      <c r="C24" s="846"/>
      <c r="D24" s="846"/>
      <c r="E24" s="846"/>
      <c r="F24" s="846"/>
      <c r="G24" s="310"/>
      <c r="H24" s="819" t="str">
        <f>入力シート!C13&amp;""</f>
        <v/>
      </c>
      <c r="I24" s="819"/>
      <c r="J24" s="819"/>
      <c r="K24" s="819"/>
      <c r="L24" s="310"/>
      <c r="M24" s="327" t="s">
        <v>181</v>
      </c>
      <c r="N24" s="317"/>
      <c r="O24" s="284" t="str">
        <f>入力シート!C14&amp;""</f>
        <v/>
      </c>
      <c r="P24" s="300"/>
      <c r="Q24" s="451" t="s">
        <v>783</v>
      </c>
      <c r="R24" s="300"/>
      <c r="V24" s="301"/>
      <c r="W24" s="301"/>
      <c r="X24" s="301"/>
      <c r="Y24" s="301"/>
      <c r="Z24" s="301"/>
      <c r="AA24" s="301"/>
      <c r="AB24" s="301"/>
      <c r="AC24" s="301"/>
      <c r="AD24" s="301"/>
      <c r="AE24" s="301"/>
      <c r="AF24" s="301"/>
      <c r="AG24" s="301"/>
      <c r="AH24" s="301"/>
      <c r="AI24" s="301"/>
      <c r="AJ24" s="301"/>
      <c r="AK24" s="301"/>
      <c r="AL24" s="301"/>
      <c r="AM24" s="301"/>
      <c r="AN24" s="301"/>
      <c r="AO24" s="301"/>
      <c r="AP24" s="301"/>
    </row>
    <row r="25" spans="1:42">
      <c r="J25" s="300"/>
      <c r="K25" s="300"/>
      <c r="L25" s="300"/>
      <c r="M25" s="300"/>
      <c r="N25" s="300"/>
      <c r="O25" s="300"/>
      <c r="P25" s="300"/>
      <c r="Q25" s="451" t="s">
        <v>784</v>
      </c>
      <c r="R25" s="300"/>
      <c r="V25" s="301"/>
      <c r="W25" s="301"/>
      <c r="X25" s="301"/>
      <c r="Y25" s="301"/>
      <c r="Z25" s="301"/>
      <c r="AA25" s="301"/>
      <c r="AB25" s="301"/>
      <c r="AC25" s="301"/>
      <c r="AD25" s="301"/>
      <c r="AE25" s="301"/>
      <c r="AF25" s="301"/>
      <c r="AG25" s="301"/>
      <c r="AH25" s="301"/>
      <c r="AI25" s="301"/>
      <c r="AJ25" s="301"/>
      <c r="AK25" s="301"/>
      <c r="AL25" s="301"/>
      <c r="AM25" s="301"/>
      <c r="AN25" s="301"/>
      <c r="AO25" s="301"/>
      <c r="AP25" s="301"/>
    </row>
    <row r="26" spans="1:42">
      <c r="J26" s="300"/>
      <c r="K26" s="300"/>
      <c r="L26" s="300"/>
      <c r="M26" s="300"/>
      <c r="N26" s="300"/>
      <c r="O26" s="300"/>
      <c r="P26" s="300"/>
      <c r="Q26" s="449" t="s">
        <v>785</v>
      </c>
      <c r="R26" s="300"/>
      <c r="V26" s="301"/>
      <c r="W26" s="301"/>
      <c r="X26" s="301"/>
      <c r="Y26" s="301"/>
      <c r="Z26" s="301"/>
      <c r="AA26" s="301"/>
      <c r="AB26" s="301"/>
      <c r="AC26" s="301"/>
      <c r="AD26" s="301"/>
      <c r="AE26" s="301"/>
      <c r="AF26" s="301"/>
      <c r="AG26" s="301"/>
      <c r="AH26" s="301"/>
      <c r="AI26" s="301"/>
      <c r="AJ26" s="301"/>
      <c r="AK26" s="301"/>
      <c r="AL26" s="301"/>
      <c r="AM26" s="301"/>
      <c r="AN26" s="301"/>
      <c r="AO26" s="301"/>
      <c r="AP26" s="301"/>
    </row>
    <row r="27" spans="1:42">
      <c r="J27" s="300"/>
      <c r="K27" s="300"/>
      <c r="L27" s="300"/>
      <c r="M27" s="300"/>
      <c r="N27" s="300"/>
      <c r="O27" s="300"/>
      <c r="P27" s="300"/>
      <c r="Q27" s="300"/>
      <c r="R27" s="300"/>
      <c r="V27" s="301"/>
      <c r="W27" s="301"/>
      <c r="X27" s="301"/>
      <c r="Y27" s="301"/>
      <c r="Z27" s="301"/>
      <c r="AA27" s="301"/>
      <c r="AB27" s="301"/>
      <c r="AC27" s="301"/>
      <c r="AD27" s="301"/>
      <c r="AE27" s="301"/>
      <c r="AF27" s="301"/>
      <c r="AG27" s="301"/>
      <c r="AH27" s="301"/>
      <c r="AI27" s="301"/>
      <c r="AJ27" s="301"/>
      <c r="AK27" s="301"/>
      <c r="AL27" s="301"/>
      <c r="AM27" s="301"/>
      <c r="AN27" s="301"/>
      <c r="AO27" s="301"/>
      <c r="AP27" s="301"/>
    </row>
    <row r="28" spans="1:42">
      <c r="J28" s="300"/>
      <c r="K28" s="300"/>
      <c r="L28" s="300"/>
      <c r="M28" s="300"/>
      <c r="N28" s="300"/>
      <c r="O28" s="300"/>
      <c r="P28" s="300"/>
      <c r="Q28" s="300"/>
      <c r="R28" s="300"/>
      <c r="V28" s="301"/>
      <c r="W28" s="301"/>
      <c r="X28" s="301"/>
      <c r="Y28" s="301"/>
      <c r="Z28" s="301"/>
      <c r="AA28" s="301"/>
      <c r="AB28" s="301"/>
      <c r="AC28" s="301"/>
      <c r="AD28" s="301"/>
      <c r="AE28" s="301"/>
      <c r="AF28" s="301"/>
      <c r="AG28" s="301"/>
      <c r="AH28" s="301"/>
      <c r="AI28" s="301"/>
      <c r="AJ28" s="301"/>
      <c r="AK28" s="301"/>
      <c r="AL28" s="301"/>
      <c r="AM28" s="301"/>
      <c r="AN28" s="301"/>
      <c r="AO28" s="301"/>
      <c r="AP28" s="301"/>
    </row>
    <row r="29" spans="1:42">
      <c r="J29" s="300"/>
      <c r="K29" s="300"/>
      <c r="L29" s="300"/>
      <c r="M29" s="300"/>
      <c r="N29" s="300"/>
      <c r="O29" s="300"/>
      <c r="P29" s="300"/>
      <c r="Q29" s="300"/>
      <c r="R29" s="300"/>
      <c r="V29" s="301"/>
      <c r="W29" s="301"/>
      <c r="X29" s="301"/>
      <c r="Y29" s="301"/>
      <c r="Z29" s="301"/>
      <c r="AA29" s="301"/>
      <c r="AB29" s="301"/>
      <c r="AC29" s="301"/>
      <c r="AD29" s="301"/>
      <c r="AE29" s="301"/>
      <c r="AF29" s="301"/>
      <c r="AG29" s="301"/>
      <c r="AH29" s="301"/>
      <c r="AI29" s="301"/>
      <c r="AJ29" s="301"/>
      <c r="AK29" s="301"/>
      <c r="AL29" s="301"/>
      <c r="AM29" s="301"/>
      <c r="AN29" s="301"/>
      <c r="AO29" s="301"/>
      <c r="AP29" s="301"/>
    </row>
    <row r="33" spans="22:29">
      <c r="V33" s="300"/>
      <c r="W33" s="300"/>
      <c r="X33" s="304"/>
      <c r="Y33" s="304"/>
      <c r="Z33" s="304"/>
      <c r="AA33" s="304"/>
      <c r="AB33" s="304"/>
      <c r="AC33" s="304"/>
    </row>
    <row r="34" spans="22:29">
      <c r="V34" s="304"/>
      <c r="W34" s="304"/>
      <c r="X34" s="304"/>
      <c r="Y34" s="304"/>
      <c r="Z34" s="304"/>
      <c r="AA34" s="304"/>
      <c r="AB34" s="304"/>
      <c r="AC34" s="304"/>
    </row>
    <row r="35" spans="22:29">
      <c r="V35" s="304"/>
      <c r="W35" s="304"/>
      <c r="X35" s="304"/>
      <c r="Y35" s="304"/>
      <c r="Z35" s="304"/>
      <c r="AA35" s="304"/>
      <c r="AB35" s="304"/>
      <c r="AC35" s="304"/>
    </row>
  </sheetData>
  <sheetProtection algorithmName="SHA-512" hashValue="6CgzZRQwNDMHuXNMy/oxZS3Nk8mtK5YvFJ59EaSrb1yY/RDqw7g5LfoQIRZw+YNw570sWCNPHDAmEZO7w0OO0w==" saltValue="jdXTulbJgtcscU5vpxsrwQ==" spinCount="100000" sheet="1" formatRows="0" insertRows="0"/>
  <customSheetViews>
    <customSheetView guid="{1A32DCAA-758B-493F-8647-202013861FA3}" showPageBreaks="1" showGridLines="0" printArea="1" view="pageBreakPreview">
      <selection activeCell="A14" sqref="A14:I14"/>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25">
    <mergeCell ref="A5:O5"/>
    <mergeCell ref="E3:N3"/>
    <mergeCell ref="Q1:U2"/>
    <mergeCell ref="A1:O1"/>
    <mergeCell ref="A14:O14"/>
    <mergeCell ref="A7:O7"/>
    <mergeCell ref="M9:O9"/>
    <mergeCell ref="M10:O10"/>
    <mergeCell ref="M11:O11"/>
    <mergeCell ref="I13:O13"/>
    <mergeCell ref="A20:H20"/>
    <mergeCell ref="I20:M20"/>
    <mergeCell ref="N20:O20"/>
    <mergeCell ref="A16:O16"/>
    <mergeCell ref="A19:H19"/>
    <mergeCell ref="I19:M19"/>
    <mergeCell ref="N19:O19"/>
    <mergeCell ref="A18:H18"/>
    <mergeCell ref="I18:M18"/>
    <mergeCell ref="N18:O18"/>
    <mergeCell ref="A22:O22"/>
    <mergeCell ref="B23:F23"/>
    <mergeCell ref="B24:F24"/>
    <mergeCell ref="H23:K23"/>
    <mergeCell ref="H24:K24"/>
  </mergeCells>
  <phoneticPr fontId="3"/>
  <conditionalFormatting sqref="P6:S6">
    <cfRule type="expression" dxfId="44" priority="5">
      <formula>LEN(P6)&gt;0</formula>
    </cfRule>
  </conditionalFormatting>
  <conditionalFormatting sqref="A19:H20">
    <cfRule type="expression" dxfId="43" priority="4">
      <formula>AND($A$19="",$A$20="")</formula>
    </cfRule>
  </conditionalFormatting>
  <conditionalFormatting sqref="I19:M20">
    <cfRule type="expression" dxfId="42" priority="3">
      <formula>AND($I$19="",$I$20="")</formula>
    </cfRule>
  </conditionalFormatting>
  <conditionalFormatting sqref="N19:O20">
    <cfRule type="expression" dxfId="41" priority="2">
      <formula>AND($N$19="",$N$20="")</formula>
    </cfRule>
  </conditionalFormatting>
  <conditionalFormatting sqref="C13:G13">
    <cfRule type="expression" dxfId="40" priority="1">
      <formula>C$13=""</formula>
    </cfRule>
  </conditionalFormatting>
  <hyperlinks>
    <hyperlink ref="Q1:U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35"/>
  <sheetViews>
    <sheetView showGridLines="0" showRowColHeaders="0" topLeftCell="A10" zoomScaleNormal="100" zoomScaleSheetLayoutView="100" workbookViewId="0">
      <selection activeCell="F16" sqref="F16:P16"/>
    </sheetView>
  </sheetViews>
  <sheetFormatPr defaultColWidth="4" defaultRowHeight="30" customHeight="1"/>
  <cols>
    <col min="1" max="1" width="2.625" style="373" customWidth="1"/>
    <col min="2" max="2" width="4.625" style="373" customWidth="1"/>
    <col min="3" max="5" width="2.625" style="373" customWidth="1"/>
    <col min="6" max="6" width="4" style="373" customWidth="1"/>
    <col min="7" max="9" width="2.625" style="373" customWidth="1"/>
    <col min="10" max="10" width="10.625" style="373" customWidth="1"/>
    <col min="11" max="11" width="6.625" style="373" customWidth="1"/>
    <col min="12" max="12" width="1.625" style="373" customWidth="1"/>
    <col min="13" max="13" width="13.25" style="373" customWidth="1"/>
    <col min="14" max="14" width="1.625" style="373" customWidth="1"/>
    <col min="15" max="16" width="8.625" style="373" customWidth="1"/>
    <col min="17" max="16384" width="4" style="373"/>
  </cols>
  <sheetData>
    <row r="1" spans="1:24" ht="30" customHeight="1">
      <c r="A1" s="913" t="s">
        <v>96</v>
      </c>
      <c r="B1" s="913"/>
      <c r="C1" s="913"/>
      <c r="D1" s="913"/>
      <c r="E1" s="913"/>
      <c r="F1" s="913"/>
      <c r="G1" s="913"/>
      <c r="H1" s="913"/>
      <c r="I1" s="913"/>
      <c r="J1" s="913"/>
      <c r="K1" s="913"/>
      <c r="L1" s="913"/>
      <c r="M1" s="913"/>
      <c r="N1" s="913"/>
      <c r="O1" s="913"/>
      <c r="P1" s="913"/>
      <c r="R1" s="914" t="s">
        <v>342</v>
      </c>
      <c r="S1" s="915"/>
      <c r="T1" s="915"/>
      <c r="U1" s="915"/>
      <c r="V1" s="916"/>
      <c r="W1" s="421"/>
      <c r="X1" s="421"/>
    </row>
    <row r="2" spans="1:24" ht="30" customHeight="1" thickBot="1">
      <c r="A2" s="872" t="str">
        <f>IFERROR(IF(OR(入力シート!D2="",入力シート!F2="",入力シート!H2=""),"年　　月　　日",TEXT(DATE(入力シート!D2,入力シート!F2,入力シート!H2),"ggge年M月ｄ日")),"年　　月　　日")</f>
        <v>年　　月　　日</v>
      </c>
      <c r="B2" s="872"/>
      <c r="C2" s="872"/>
      <c r="D2" s="872"/>
      <c r="E2" s="872"/>
      <c r="F2" s="872"/>
      <c r="G2" s="872"/>
      <c r="H2" s="872"/>
      <c r="I2" s="872"/>
      <c r="J2" s="872"/>
      <c r="K2" s="872"/>
      <c r="L2" s="872"/>
      <c r="M2" s="872"/>
      <c r="N2" s="872"/>
      <c r="O2" s="872"/>
      <c r="P2" s="872"/>
      <c r="R2" s="917"/>
      <c r="S2" s="918"/>
      <c r="T2" s="918"/>
      <c r="U2" s="918"/>
      <c r="V2" s="919"/>
      <c r="W2" s="421"/>
      <c r="X2" s="421"/>
    </row>
    <row r="3" spans="1:24" ht="30" customHeight="1">
      <c r="A3" s="810" t="str">
        <f>IF(入力シート!C20="前橋市長","（宛先）前橋市長",IF(入力シート!C20="前橋市公営企業管理者","（宛先）前橋市公営企業管理者","「発注者」が未入力です。"))</f>
        <v>「発注者」が未入力です。</v>
      </c>
      <c r="B3" s="810"/>
      <c r="C3" s="810"/>
      <c r="D3" s="810"/>
      <c r="E3" s="810"/>
      <c r="F3" s="810"/>
      <c r="G3" s="810"/>
      <c r="H3" s="810"/>
      <c r="I3" s="810"/>
      <c r="J3" s="810"/>
      <c r="K3" s="810"/>
      <c r="L3" s="810"/>
      <c r="M3" s="810"/>
      <c r="N3" s="810"/>
      <c r="O3" s="810"/>
      <c r="P3" s="810"/>
      <c r="Q3" s="377"/>
      <c r="R3" s="421"/>
      <c r="S3" s="421"/>
      <c r="T3" s="421"/>
      <c r="U3" s="421"/>
      <c r="V3" s="421"/>
      <c r="W3" s="421"/>
      <c r="X3" s="421"/>
    </row>
    <row r="4" spans="1:24" ht="30" customHeight="1">
      <c r="A4" s="377"/>
      <c r="B4" s="377"/>
      <c r="C4" s="377"/>
      <c r="D4" s="377"/>
      <c r="E4" s="377"/>
      <c r="F4" s="377"/>
      <c r="G4" s="377"/>
      <c r="H4" s="377"/>
      <c r="I4" s="383"/>
      <c r="J4" s="924" t="s">
        <v>7</v>
      </c>
      <c r="K4" s="924"/>
      <c r="L4" s="383"/>
      <c r="M4" s="810" t="str">
        <f>IF(入力シート!C18="","「住所」が未入力です。",入力シート!C18)</f>
        <v>（例）群馬県前橋市表町１－１－１</v>
      </c>
      <c r="N4" s="810"/>
      <c r="O4" s="810"/>
      <c r="P4" s="810"/>
      <c r="Q4" s="377"/>
      <c r="R4" s="421"/>
      <c r="S4" s="421"/>
      <c r="T4" s="421"/>
      <c r="U4" s="421"/>
      <c r="V4" s="421"/>
      <c r="W4" s="421"/>
      <c r="X4" s="421"/>
    </row>
    <row r="5" spans="1:24" ht="30" customHeight="1">
      <c r="A5" s="377"/>
      <c r="B5" s="377"/>
      <c r="C5" s="377"/>
      <c r="D5" s="377"/>
      <c r="E5" s="377"/>
      <c r="F5" s="377"/>
      <c r="G5" s="921" t="s">
        <v>98</v>
      </c>
      <c r="H5" s="921"/>
      <c r="I5" s="921"/>
      <c r="J5" s="924" t="s">
        <v>31</v>
      </c>
      <c r="K5" s="924"/>
      <c r="L5" s="383"/>
      <c r="M5" s="810" t="str">
        <f>IF(入力シート!C15="","「会社名」が未入力です。",入力シート!C15)</f>
        <v>（例）○○工業株式会社</v>
      </c>
      <c r="N5" s="810"/>
      <c r="O5" s="810"/>
      <c r="P5" s="810"/>
      <c r="Q5" s="377"/>
      <c r="R5" s="424"/>
      <c r="S5" s="424"/>
      <c r="T5" s="424"/>
      <c r="U5" s="424"/>
      <c r="V5" s="424"/>
      <c r="W5" s="421"/>
      <c r="X5" s="421"/>
    </row>
    <row r="6" spans="1:24" ht="30" customHeight="1">
      <c r="A6" s="377"/>
      <c r="B6" s="377"/>
      <c r="C6" s="377"/>
      <c r="D6" s="377"/>
      <c r="E6" s="377"/>
      <c r="F6" s="377"/>
      <c r="G6" s="377"/>
      <c r="H6" s="377"/>
      <c r="I6" s="377"/>
      <c r="J6" s="924" t="s">
        <v>8</v>
      </c>
      <c r="K6" s="924"/>
      <c r="L6" s="383"/>
      <c r="M6" s="810" t="str">
        <f>IF(入力シート!C17="","「代表者（氏名）」が未入力です。",入力シート!C16&amp;"　"&amp;入力シート!C17)</f>
        <v>（例）代表取締役　（例）前橋　太朗</v>
      </c>
      <c r="N6" s="810"/>
      <c r="O6" s="810"/>
      <c r="P6" s="810"/>
      <c r="Q6" s="377"/>
      <c r="R6" s="377"/>
      <c r="S6" s="449" t="s">
        <v>779</v>
      </c>
      <c r="T6" s="377"/>
      <c r="U6" s="377"/>
      <c r="V6" s="377"/>
    </row>
    <row r="7" spans="1:24" ht="30" customHeight="1">
      <c r="A7" s="377"/>
      <c r="B7" s="377"/>
      <c r="C7" s="377"/>
      <c r="D7" s="377"/>
      <c r="E7" s="377"/>
      <c r="F7" s="377"/>
      <c r="G7" s="377"/>
      <c r="H7" s="384"/>
      <c r="I7" s="377"/>
      <c r="J7" s="377"/>
      <c r="K7" s="377"/>
      <c r="L7" s="377"/>
      <c r="M7" s="377"/>
      <c r="N7" s="377"/>
      <c r="O7" s="377"/>
      <c r="P7" s="377"/>
      <c r="Q7" s="377"/>
      <c r="R7" s="377"/>
      <c r="S7" s="454" t="s">
        <v>780</v>
      </c>
      <c r="T7" s="377"/>
      <c r="U7" s="377"/>
      <c r="V7" s="377"/>
    </row>
    <row r="8" spans="1:24" ht="30" customHeight="1">
      <c r="A8" s="377"/>
      <c r="B8" s="377"/>
      <c r="C8" s="934" t="s">
        <v>708</v>
      </c>
      <c r="D8" s="934"/>
      <c r="E8" s="934"/>
      <c r="F8" s="934"/>
      <c r="G8" s="934"/>
      <c r="H8" s="934"/>
      <c r="I8" s="934"/>
      <c r="J8" s="934"/>
      <c r="K8" s="934"/>
      <c r="L8" s="934"/>
      <c r="M8" s="934"/>
      <c r="N8" s="934"/>
      <c r="O8" s="934"/>
      <c r="P8" s="377"/>
      <c r="Q8" s="377"/>
      <c r="R8" s="377"/>
      <c r="S8" s="377"/>
      <c r="T8" s="377"/>
      <c r="U8" s="377"/>
      <c r="V8" s="377"/>
    </row>
    <row r="9" spans="1:24" ht="30" customHeight="1">
      <c r="A9" s="377"/>
      <c r="B9" s="377"/>
      <c r="C9" s="377"/>
      <c r="D9" s="377"/>
      <c r="E9" s="378"/>
      <c r="F9" s="378"/>
      <c r="G9" s="378"/>
      <c r="H9" s="378"/>
      <c r="I9" s="378"/>
      <c r="J9" s="378"/>
      <c r="K9" s="378"/>
      <c r="L9" s="378"/>
      <c r="M9" s="378"/>
      <c r="N9" s="378"/>
      <c r="O9" s="378"/>
      <c r="P9" s="377"/>
      <c r="Q9" s="377"/>
      <c r="R9" s="377"/>
      <c r="S9" s="377"/>
      <c r="T9" s="377"/>
      <c r="U9" s="377"/>
      <c r="V9" s="377"/>
    </row>
    <row r="10" spans="1:24" ht="20.100000000000001" customHeight="1">
      <c r="A10" s="379"/>
      <c r="B10" s="380"/>
      <c r="C10" s="381"/>
      <c r="D10" s="381"/>
      <c r="E10" s="381"/>
      <c r="F10" s="381"/>
      <c r="G10" s="381"/>
      <c r="H10" s="380"/>
      <c r="I10" s="376" t="s">
        <v>12</v>
      </c>
      <c r="J10" s="935" t="s">
        <v>710</v>
      </c>
      <c r="K10" s="935"/>
      <c r="L10" s="385"/>
      <c r="M10" s="385"/>
      <c r="N10" s="385"/>
      <c r="O10" s="385"/>
      <c r="P10" s="385"/>
      <c r="Q10" s="377"/>
      <c r="R10" s="377"/>
      <c r="S10" s="377"/>
      <c r="T10" s="377"/>
      <c r="U10" s="377"/>
      <c r="V10" s="377"/>
    </row>
    <row r="11" spans="1:24" ht="20.100000000000001" customHeight="1">
      <c r="A11" s="382"/>
      <c r="B11" s="920" t="s">
        <v>709</v>
      </c>
      <c r="C11" s="920"/>
      <c r="D11" s="920"/>
      <c r="E11" s="920"/>
      <c r="F11" s="920"/>
      <c r="G11" s="920"/>
      <c r="H11" s="920"/>
      <c r="I11" s="382"/>
      <c r="J11" s="382"/>
      <c r="K11" s="382"/>
      <c r="L11" s="382"/>
      <c r="M11" s="933" t="s">
        <v>712</v>
      </c>
      <c r="N11" s="933"/>
      <c r="O11" s="933"/>
      <c r="P11" s="933"/>
      <c r="Q11" s="377"/>
      <c r="R11" s="377"/>
      <c r="S11" s="377"/>
      <c r="T11" s="377"/>
      <c r="U11" s="377"/>
      <c r="V11" s="377"/>
    </row>
    <row r="12" spans="1:24" ht="20.100000000000001" customHeight="1">
      <c r="A12" s="377"/>
      <c r="B12" s="377"/>
      <c r="C12" s="377"/>
      <c r="D12" s="377"/>
      <c r="E12" s="377"/>
      <c r="F12" s="377"/>
      <c r="G12" s="377"/>
      <c r="H12" s="377"/>
      <c r="I12" s="375" t="s">
        <v>12</v>
      </c>
      <c r="J12" s="936" t="s">
        <v>711</v>
      </c>
      <c r="K12" s="936"/>
      <c r="L12" s="377"/>
      <c r="M12" s="377"/>
      <c r="N12" s="377"/>
      <c r="O12" s="377"/>
      <c r="P12" s="377"/>
      <c r="Q12" s="377"/>
      <c r="R12" s="377"/>
      <c r="S12" s="377"/>
      <c r="T12" s="377"/>
      <c r="U12" s="377"/>
      <c r="V12" s="377"/>
    </row>
    <row r="13" spans="1:24" ht="30" customHeight="1">
      <c r="A13" s="377"/>
      <c r="B13" s="377"/>
      <c r="C13" s="377"/>
      <c r="D13" s="377"/>
      <c r="E13" s="377"/>
      <c r="F13" s="377"/>
      <c r="G13" s="377"/>
      <c r="H13" s="377"/>
      <c r="I13" s="377"/>
      <c r="J13" s="377"/>
      <c r="K13" s="383"/>
      <c r="L13" s="377"/>
      <c r="M13" s="377"/>
      <c r="N13" s="377"/>
      <c r="O13" s="377"/>
      <c r="P13" s="377"/>
      <c r="Q13" s="377"/>
      <c r="R13" s="377"/>
      <c r="S13" s="377"/>
      <c r="T13" s="377"/>
      <c r="U13" s="377"/>
      <c r="V13" s="377"/>
    </row>
    <row r="14" spans="1:24" ht="30" customHeight="1">
      <c r="A14" s="940" t="s">
        <v>89</v>
      </c>
      <c r="B14" s="940"/>
      <c r="C14" s="940"/>
      <c r="D14" s="940"/>
      <c r="E14" s="940"/>
      <c r="F14" s="940"/>
      <c r="G14" s="940"/>
      <c r="H14" s="940"/>
      <c r="I14" s="940"/>
      <c r="J14" s="940"/>
      <c r="K14" s="940"/>
      <c r="L14" s="940"/>
      <c r="M14" s="940"/>
      <c r="N14" s="940"/>
      <c r="O14" s="940"/>
      <c r="P14" s="940"/>
      <c r="Q14" s="377"/>
      <c r="R14" s="377"/>
      <c r="S14" s="377"/>
      <c r="T14" s="377"/>
      <c r="U14" s="377"/>
      <c r="V14" s="377"/>
    </row>
    <row r="15" spans="1:24" ht="30" customHeight="1">
      <c r="A15" s="377"/>
      <c r="B15" s="377"/>
      <c r="C15" s="377"/>
      <c r="D15" s="377"/>
      <c r="E15" s="377"/>
      <c r="F15" s="377"/>
      <c r="G15" s="377"/>
      <c r="H15" s="377"/>
      <c r="I15" s="377"/>
      <c r="J15" s="377"/>
      <c r="K15" s="377"/>
      <c r="L15" s="377"/>
      <c r="M15" s="377"/>
      <c r="N15" s="377"/>
      <c r="O15" s="377"/>
      <c r="P15" s="377"/>
      <c r="Q15" s="377"/>
      <c r="R15" s="377"/>
      <c r="S15" s="377"/>
      <c r="T15" s="377"/>
      <c r="U15" s="377"/>
      <c r="V15" s="377"/>
    </row>
    <row r="16" spans="1:24" ht="30" customHeight="1">
      <c r="A16" s="925" t="s">
        <v>99</v>
      </c>
      <c r="B16" s="926"/>
      <c r="C16" s="926"/>
      <c r="D16" s="926"/>
      <c r="E16" s="927"/>
      <c r="F16" s="937" t="str">
        <f>IF(入力シート!C21="","「件名」が未入力です。",入力シート!C21)</f>
        <v>（例）本庁管内○○工事</v>
      </c>
      <c r="G16" s="938"/>
      <c r="H16" s="938"/>
      <c r="I16" s="938"/>
      <c r="J16" s="938"/>
      <c r="K16" s="938"/>
      <c r="L16" s="938"/>
      <c r="M16" s="938"/>
      <c r="N16" s="938"/>
      <c r="O16" s="938"/>
      <c r="P16" s="939"/>
      <c r="Q16" s="377"/>
      <c r="R16" s="377"/>
      <c r="S16" s="377"/>
      <c r="T16" s="377"/>
      <c r="U16" s="377"/>
      <c r="V16" s="377"/>
    </row>
    <row r="17" spans="1:43" s="374" customFormat="1" ht="30" customHeight="1">
      <c r="A17" s="925" t="s">
        <v>100</v>
      </c>
      <c r="B17" s="926"/>
      <c r="C17" s="926"/>
      <c r="D17" s="926"/>
      <c r="E17" s="927"/>
      <c r="F17" s="937" t="str">
        <f>IF(入力シート!C22="","「工事箇所」が未入力です。",入力シート!C22)</f>
        <v>（例）群馬県前橋市表町２－２－２</v>
      </c>
      <c r="G17" s="938"/>
      <c r="H17" s="938"/>
      <c r="I17" s="938"/>
      <c r="J17" s="938"/>
      <c r="K17" s="938"/>
      <c r="L17" s="938"/>
      <c r="M17" s="938"/>
      <c r="N17" s="938"/>
      <c r="O17" s="938"/>
      <c r="P17" s="939"/>
      <c r="Q17" s="386"/>
      <c r="R17" s="386"/>
      <c r="S17" s="386"/>
      <c r="T17" s="386"/>
      <c r="U17" s="386"/>
      <c r="V17" s="386"/>
    </row>
    <row r="18" spans="1:43" s="374" customFormat="1" ht="30" customHeight="1">
      <c r="A18" s="925" t="s">
        <v>713</v>
      </c>
      <c r="B18" s="926"/>
      <c r="C18" s="926"/>
      <c r="D18" s="926"/>
      <c r="E18" s="927"/>
      <c r="F18" s="947" t="str">
        <f>IFERROR(IF(OR(入力シート!D23="",入力シート!F23="",入力シート!H23=""),"「契約日」が未入力です。",TEXT(DATE(入力シート!D23,入力シート!F23,入力シート!H23),"ggge年M月ｄ日")),"「契約日」が未入力です。")</f>
        <v>「契約日」が未入力です。</v>
      </c>
      <c r="G18" s="948"/>
      <c r="H18" s="948"/>
      <c r="I18" s="948"/>
      <c r="J18" s="948"/>
      <c r="K18" s="948"/>
      <c r="L18" s="948"/>
      <c r="M18" s="948"/>
      <c r="N18" s="948"/>
      <c r="O18" s="948"/>
      <c r="P18" s="949"/>
      <c r="Q18" s="386"/>
      <c r="R18" s="386"/>
      <c r="S18" s="386"/>
      <c r="T18" s="386"/>
      <c r="U18" s="386"/>
      <c r="V18" s="386"/>
    </row>
    <row r="19" spans="1:43" s="374" customFormat="1" ht="30" customHeight="1">
      <c r="A19" s="925" t="s">
        <v>229</v>
      </c>
      <c r="B19" s="926"/>
      <c r="C19" s="926"/>
      <c r="D19" s="926"/>
      <c r="E19" s="927"/>
      <c r="F19" s="928" t="s">
        <v>59</v>
      </c>
      <c r="G19" s="929"/>
      <c r="H19" s="812" t="str">
        <f>IFERROR(IF(入力シート!C26="","「契約金額(税抜)」が未入力です。",入力シート!C27),"「契約金額(税抜)」が未入力です。")</f>
        <v>「契約金額(税抜)」が未入力です。</v>
      </c>
      <c r="I19" s="812"/>
      <c r="J19" s="812"/>
      <c r="K19" s="812"/>
      <c r="L19" s="812"/>
      <c r="M19" s="812"/>
      <c r="N19" s="812"/>
      <c r="O19" s="945" t="s">
        <v>60</v>
      </c>
      <c r="P19" s="946"/>
      <c r="Q19" s="386"/>
      <c r="R19" s="386"/>
      <c r="S19" s="386"/>
      <c r="T19" s="386"/>
      <c r="U19" s="386"/>
      <c r="V19" s="386"/>
    </row>
    <row r="20" spans="1:43" s="374" customFormat="1" ht="30" customHeight="1">
      <c r="A20" s="925" t="s">
        <v>101</v>
      </c>
      <c r="B20" s="926"/>
      <c r="C20" s="926"/>
      <c r="D20" s="926"/>
      <c r="E20" s="927"/>
      <c r="F20" s="930" t="str">
        <f>IFERROR(IF(OR(入力シート!D24="",入力シート!F24="",入力シート!H24=""),"「着工日」が未入力です。",TEXT(DATE(入力シート!D24,入力シート!F24,入力シート!H24),"ggge年M月ｄ日")),"「着工日」が未入力です。")</f>
        <v>「着工日」が未入力です。</v>
      </c>
      <c r="G20" s="931"/>
      <c r="H20" s="931"/>
      <c r="I20" s="931"/>
      <c r="J20" s="931"/>
      <c r="K20" s="932" t="s">
        <v>719</v>
      </c>
      <c r="L20" s="932"/>
      <c r="M20" s="931" t="str">
        <f>IFERROR(IF(OR(入力シート!D25="",入力シート!F25="",入力シート!H25=""),"「完成予定日」が未入力です。",TEXT(DATE(入力シート!D25,入力シート!F25,入力シート!H25),"ggge年M月ｄ日")),"「完成予定日」が未入力です。")</f>
        <v>「完成予定日」が未入力です。</v>
      </c>
      <c r="N20" s="931"/>
      <c r="O20" s="931"/>
      <c r="P20" s="387" t="s">
        <v>720</v>
      </c>
      <c r="Q20" s="386"/>
      <c r="R20" s="386"/>
      <c r="S20" s="386"/>
      <c r="T20" s="386"/>
      <c r="U20" s="386"/>
      <c r="V20" s="386"/>
    </row>
    <row r="21" spans="1:43" s="374" customFormat="1" ht="30" customHeight="1">
      <c r="A21" s="388"/>
      <c r="B21" s="388"/>
      <c r="C21" s="388"/>
      <c r="D21" s="388"/>
      <c r="E21" s="388"/>
      <c r="F21" s="388"/>
      <c r="G21" s="388"/>
      <c r="H21" s="388"/>
      <c r="I21" s="388"/>
      <c r="J21" s="388"/>
      <c r="K21" s="388"/>
      <c r="L21" s="388"/>
      <c r="M21" s="388"/>
      <c r="N21" s="389"/>
      <c r="O21" s="389"/>
      <c r="P21" s="389"/>
      <c r="Q21" s="386"/>
      <c r="R21" s="386"/>
      <c r="S21" s="386"/>
      <c r="T21" s="386"/>
      <c r="U21" s="386"/>
      <c r="V21" s="386"/>
    </row>
    <row r="22" spans="1:43" ht="30" customHeight="1">
      <c r="A22" s="950" t="s">
        <v>72</v>
      </c>
      <c r="B22" s="923"/>
      <c r="C22" s="923"/>
      <c r="D22" s="923"/>
      <c r="E22" s="923"/>
      <c r="F22" s="923"/>
      <c r="G22" s="923"/>
      <c r="H22" s="923"/>
      <c r="I22" s="923"/>
      <c r="J22" s="923"/>
      <c r="K22" s="923"/>
      <c r="L22" s="923"/>
      <c r="M22" s="923"/>
      <c r="N22" s="923"/>
      <c r="O22" s="923"/>
      <c r="P22" s="951"/>
      <c r="Q22" s="377"/>
      <c r="R22" s="449" t="s">
        <v>781</v>
      </c>
      <c r="S22" s="377"/>
      <c r="T22" s="377"/>
      <c r="U22" s="377"/>
      <c r="V22" s="377"/>
    </row>
    <row r="23" spans="1:43" ht="30" customHeight="1">
      <c r="A23" s="390" t="s">
        <v>78</v>
      </c>
      <c r="B23" s="952" t="s">
        <v>120</v>
      </c>
      <c r="C23" s="952"/>
      <c r="D23" s="952"/>
      <c r="E23" s="952"/>
      <c r="F23" s="952"/>
      <c r="G23" s="391"/>
      <c r="H23" s="854" t="str">
        <f>入力シート!C11&amp;""</f>
        <v/>
      </c>
      <c r="I23" s="854"/>
      <c r="J23" s="854"/>
      <c r="K23" s="854"/>
      <c r="L23" s="391"/>
      <c r="M23" s="392" t="s">
        <v>181</v>
      </c>
      <c r="N23" s="393"/>
      <c r="O23" s="941" t="str">
        <f>入力シート!C12&amp;""</f>
        <v/>
      </c>
      <c r="P23" s="942"/>
      <c r="Q23" s="377"/>
      <c r="R23" s="451" t="s">
        <v>782</v>
      </c>
      <c r="S23" s="377"/>
      <c r="T23" s="377"/>
      <c r="U23" s="377"/>
      <c r="V23" s="377"/>
    </row>
    <row r="24" spans="1:43" ht="30" customHeight="1">
      <c r="A24" s="394" t="s">
        <v>224</v>
      </c>
      <c r="B24" s="953" t="s">
        <v>121</v>
      </c>
      <c r="C24" s="953"/>
      <c r="D24" s="953"/>
      <c r="E24" s="953"/>
      <c r="F24" s="953"/>
      <c r="G24" s="395"/>
      <c r="H24" s="819" t="str">
        <f>入力シート!C13&amp;""</f>
        <v/>
      </c>
      <c r="I24" s="819"/>
      <c r="J24" s="819"/>
      <c r="K24" s="819"/>
      <c r="L24" s="395"/>
      <c r="M24" s="396" t="s">
        <v>181</v>
      </c>
      <c r="N24" s="397"/>
      <c r="O24" s="943" t="str">
        <f>入力シート!C14&amp;""</f>
        <v/>
      </c>
      <c r="P24" s="944"/>
      <c r="Q24" s="398"/>
      <c r="R24" s="451" t="s">
        <v>783</v>
      </c>
      <c r="S24" s="398"/>
      <c r="T24" s="377"/>
      <c r="U24" s="377"/>
      <c r="V24" s="377"/>
      <c r="W24" s="301"/>
      <c r="X24" s="301"/>
      <c r="Y24" s="301"/>
      <c r="Z24" s="301"/>
      <c r="AA24" s="301"/>
      <c r="AB24" s="301"/>
      <c r="AC24" s="301"/>
      <c r="AD24" s="301"/>
      <c r="AE24" s="301"/>
      <c r="AF24" s="301"/>
      <c r="AG24" s="301"/>
      <c r="AH24" s="301"/>
      <c r="AI24" s="301"/>
      <c r="AJ24" s="301"/>
      <c r="AK24" s="301"/>
      <c r="AL24" s="301"/>
      <c r="AM24" s="301"/>
      <c r="AN24" s="301"/>
      <c r="AO24" s="301"/>
      <c r="AP24" s="301"/>
      <c r="AQ24" s="301"/>
    </row>
    <row r="25" spans="1:43" ht="14.25">
      <c r="A25" s="922" t="s">
        <v>714</v>
      </c>
      <c r="B25" s="922"/>
      <c r="C25" s="399" t="s">
        <v>715</v>
      </c>
      <c r="D25" s="377"/>
      <c r="E25" s="923" t="s">
        <v>716</v>
      </c>
      <c r="F25" s="923"/>
      <c r="G25" s="923"/>
      <c r="H25" s="923"/>
      <c r="I25" s="923"/>
      <c r="J25" s="923"/>
      <c r="K25" s="923"/>
      <c r="L25" s="923"/>
      <c r="M25" s="923"/>
      <c r="N25" s="923"/>
      <c r="O25" s="923"/>
      <c r="P25" s="923"/>
      <c r="Q25" s="398"/>
      <c r="R25" s="451" t="s">
        <v>784</v>
      </c>
      <c r="S25" s="398"/>
      <c r="T25" s="377"/>
      <c r="U25" s="377"/>
      <c r="V25" s="377"/>
      <c r="W25" s="301"/>
      <c r="X25" s="301"/>
      <c r="Y25" s="301"/>
      <c r="Z25" s="301"/>
      <c r="AA25" s="301"/>
      <c r="AB25" s="301"/>
      <c r="AC25" s="301"/>
      <c r="AD25" s="301"/>
      <c r="AE25" s="301"/>
      <c r="AF25" s="301"/>
      <c r="AG25" s="301"/>
      <c r="AH25" s="301"/>
      <c r="AI25" s="301"/>
      <c r="AJ25" s="301"/>
      <c r="AK25" s="301"/>
      <c r="AL25" s="301"/>
      <c r="AM25" s="301"/>
      <c r="AN25" s="301"/>
      <c r="AO25" s="301"/>
      <c r="AP25" s="301"/>
      <c r="AQ25" s="301"/>
    </row>
    <row r="26" spans="1:43" ht="14.25">
      <c r="A26" s="377"/>
      <c r="B26" s="377"/>
      <c r="C26" s="399" t="s">
        <v>717</v>
      </c>
      <c r="D26" s="377"/>
      <c r="E26" s="913" t="s">
        <v>718</v>
      </c>
      <c r="F26" s="913"/>
      <c r="G26" s="913"/>
      <c r="H26" s="913"/>
      <c r="I26" s="913"/>
      <c r="J26" s="913"/>
      <c r="K26" s="913"/>
      <c r="L26" s="913"/>
      <c r="M26" s="913"/>
      <c r="N26" s="913"/>
      <c r="O26" s="913"/>
      <c r="P26" s="913"/>
      <c r="Q26" s="398"/>
      <c r="R26" s="449" t="s">
        <v>785</v>
      </c>
      <c r="S26" s="398"/>
      <c r="T26" s="377"/>
      <c r="U26" s="377"/>
      <c r="V26" s="377"/>
      <c r="W26" s="301"/>
      <c r="X26" s="301"/>
      <c r="Y26" s="301"/>
      <c r="Z26" s="301"/>
      <c r="AA26" s="301"/>
      <c r="AB26" s="301"/>
      <c r="AC26" s="301"/>
      <c r="AD26" s="301"/>
      <c r="AE26" s="301"/>
      <c r="AF26" s="301"/>
      <c r="AG26" s="301"/>
      <c r="AH26" s="301"/>
      <c r="AI26" s="301"/>
      <c r="AJ26" s="301"/>
      <c r="AK26" s="301"/>
      <c r="AL26" s="301"/>
      <c r="AM26" s="301"/>
      <c r="AN26" s="301"/>
      <c r="AO26" s="301"/>
      <c r="AP26" s="301"/>
      <c r="AQ26" s="301"/>
    </row>
    <row r="27" spans="1:43" ht="30" customHeight="1">
      <c r="I27" s="300"/>
      <c r="J27" s="300"/>
      <c r="K27" s="300"/>
      <c r="L27" s="300"/>
      <c r="M27" s="300"/>
      <c r="N27" s="300"/>
      <c r="O27" s="300"/>
      <c r="P27" s="300"/>
      <c r="Q27" s="300"/>
      <c r="R27" s="300"/>
      <c r="S27" s="300"/>
      <c r="W27" s="301"/>
      <c r="X27" s="301"/>
      <c r="Y27" s="301"/>
      <c r="Z27" s="301"/>
      <c r="AA27" s="301"/>
      <c r="AB27" s="301"/>
      <c r="AC27" s="301"/>
      <c r="AD27" s="301"/>
      <c r="AE27" s="301"/>
      <c r="AF27" s="301"/>
      <c r="AG27" s="301"/>
      <c r="AH27" s="301"/>
      <c r="AI27" s="301"/>
      <c r="AJ27" s="301"/>
      <c r="AK27" s="301"/>
      <c r="AL27" s="301"/>
      <c r="AM27" s="301"/>
      <c r="AN27" s="301"/>
      <c r="AO27" s="301"/>
      <c r="AP27" s="301"/>
      <c r="AQ27" s="301"/>
    </row>
    <row r="28" spans="1:43" ht="30" customHeight="1">
      <c r="I28" s="300"/>
      <c r="J28" s="300"/>
      <c r="K28" s="300"/>
      <c r="L28" s="300"/>
      <c r="M28" s="300"/>
      <c r="N28" s="300"/>
      <c r="O28" s="300"/>
      <c r="P28" s="300"/>
      <c r="Q28" s="300"/>
      <c r="R28" s="300"/>
      <c r="S28" s="300"/>
      <c r="W28" s="301"/>
      <c r="X28" s="301"/>
      <c r="Y28" s="301"/>
      <c r="Z28" s="301"/>
      <c r="AA28" s="301"/>
      <c r="AB28" s="301"/>
      <c r="AC28" s="301"/>
      <c r="AD28" s="301"/>
      <c r="AE28" s="301"/>
      <c r="AF28" s="301"/>
      <c r="AG28" s="301"/>
      <c r="AH28" s="301"/>
      <c r="AI28" s="301"/>
      <c r="AJ28" s="301"/>
      <c r="AK28" s="301"/>
      <c r="AL28" s="301"/>
      <c r="AM28" s="301"/>
      <c r="AN28" s="301"/>
      <c r="AO28" s="301"/>
      <c r="AP28" s="301"/>
      <c r="AQ28" s="301"/>
    </row>
    <row r="29" spans="1:43" ht="30" customHeight="1">
      <c r="I29" s="300"/>
      <c r="J29" s="300"/>
      <c r="K29" s="300"/>
      <c r="L29" s="300"/>
      <c r="M29" s="300"/>
      <c r="N29" s="300"/>
      <c r="O29" s="300"/>
      <c r="P29" s="300"/>
      <c r="Q29" s="300"/>
      <c r="R29" s="300"/>
      <c r="S29" s="300"/>
      <c r="W29" s="301"/>
      <c r="X29" s="301"/>
      <c r="Y29" s="301"/>
      <c r="Z29" s="301"/>
      <c r="AA29" s="301"/>
      <c r="AB29" s="301"/>
      <c r="AC29" s="301"/>
      <c r="AD29" s="301"/>
      <c r="AE29" s="301"/>
      <c r="AF29" s="301"/>
      <c r="AG29" s="301"/>
      <c r="AH29" s="301"/>
      <c r="AI29" s="301"/>
      <c r="AJ29" s="301"/>
      <c r="AK29" s="301"/>
      <c r="AL29" s="301"/>
      <c r="AM29" s="301"/>
      <c r="AN29" s="301"/>
      <c r="AO29" s="301"/>
      <c r="AP29" s="301"/>
      <c r="AQ29" s="301"/>
    </row>
    <row r="33" spans="23:30" ht="30" customHeight="1">
      <c r="W33" s="300"/>
      <c r="X33" s="300"/>
      <c r="Y33" s="304"/>
      <c r="Z33" s="304"/>
      <c r="AA33" s="304"/>
      <c r="AB33" s="304"/>
      <c r="AC33" s="304"/>
      <c r="AD33" s="304"/>
    </row>
    <row r="34" spans="23:30" ht="30" customHeight="1">
      <c r="W34" s="304"/>
      <c r="X34" s="304"/>
      <c r="Y34" s="304"/>
      <c r="Z34" s="304"/>
      <c r="AA34" s="304"/>
      <c r="AB34" s="304"/>
      <c r="AC34" s="304"/>
      <c r="AD34" s="304"/>
    </row>
    <row r="35" spans="23:30" ht="30" customHeight="1">
      <c r="W35" s="304"/>
      <c r="X35" s="304"/>
      <c r="Y35" s="304"/>
      <c r="Z35" s="304"/>
      <c r="AA35" s="304"/>
      <c r="AB35" s="304"/>
      <c r="AC35" s="304"/>
      <c r="AD35" s="304"/>
    </row>
  </sheetData>
  <sheetProtection algorithmName="SHA-512" hashValue="ygPCa6VvFEYemfwgVRPgrSQRw0dzYCYAXV1rixHYWTP2T+YkoXCXL3u9d0XB8lNHQ0nKhECC7GktuiqVYDj+/g==" saltValue="p7bS9J5/0gyXyeTAfLtBug==" spinCount="100000" sheet="1" formatRows="0" insertRows="0"/>
  <mergeCells count="41">
    <mergeCell ref="H24:K24"/>
    <mergeCell ref="A16:E16"/>
    <mergeCell ref="O23:P23"/>
    <mergeCell ref="O24:P24"/>
    <mergeCell ref="O19:P19"/>
    <mergeCell ref="A18:E18"/>
    <mergeCell ref="F18:P18"/>
    <mergeCell ref="A22:P22"/>
    <mergeCell ref="B23:F23"/>
    <mergeCell ref="H23:K23"/>
    <mergeCell ref="B24:F24"/>
    <mergeCell ref="J12:K12"/>
    <mergeCell ref="F16:P16"/>
    <mergeCell ref="A17:E17"/>
    <mergeCell ref="F17:P17"/>
    <mergeCell ref="A14:P14"/>
    <mergeCell ref="A25:B25"/>
    <mergeCell ref="E25:P25"/>
    <mergeCell ref="E26:P26"/>
    <mergeCell ref="J4:K4"/>
    <mergeCell ref="J5:K5"/>
    <mergeCell ref="J6:K6"/>
    <mergeCell ref="A19:E19"/>
    <mergeCell ref="F19:G19"/>
    <mergeCell ref="H19:N19"/>
    <mergeCell ref="A20:E20"/>
    <mergeCell ref="F20:J20"/>
    <mergeCell ref="M20:O20"/>
    <mergeCell ref="K20:L20"/>
    <mergeCell ref="M11:P11"/>
    <mergeCell ref="C8:O8"/>
    <mergeCell ref="J10:K10"/>
    <mergeCell ref="A1:P1"/>
    <mergeCell ref="R1:V2"/>
    <mergeCell ref="A3:P3"/>
    <mergeCell ref="M4:P4"/>
    <mergeCell ref="B11:H11"/>
    <mergeCell ref="G5:I5"/>
    <mergeCell ref="M5:P5"/>
    <mergeCell ref="M6:P6"/>
    <mergeCell ref="A2:P2"/>
  </mergeCells>
  <phoneticPr fontId="3"/>
  <conditionalFormatting sqref="I10:K10 I12:K12">
    <cfRule type="expression" dxfId="39" priority="1">
      <formula>OR(AND($I$10="□",$I$12="□"),AND($I$10="■",$I$12="■"))</formula>
    </cfRule>
  </conditionalFormatting>
  <dataValidations count="1">
    <dataValidation type="list" allowBlank="1" showInputMessage="1" showErrorMessage="1" sqref="I10 I12">
      <formula1>"□,■"</formula1>
    </dataValidation>
  </dataValidations>
  <hyperlinks>
    <hyperlink ref="R1:V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R78"/>
  <sheetViews>
    <sheetView showGridLines="0" showRowColHeaders="0" zoomScaleNormal="100" zoomScaleSheetLayoutView="100" workbookViewId="0">
      <selection activeCell="K8" sqref="K8:Q8"/>
    </sheetView>
  </sheetViews>
  <sheetFormatPr defaultColWidth="4" defaultRowHeight="17.100000000000001" customHeight="1"/>
  <cols>
    <col min="1" max="1" width="1.625" style="163" customWidth="1"/>
    <col min="2" max="2" width="2.125" style="163" customWidth="1"/>
    <col min="3" max="3" width="2.625" style="163" customWidth="1"/>
    <col min="4" max="4" width="3.75" style="163" bestFit="1" customWidth="1"/>
    <col min="5" max="5" width="12.625" style="163" customWidth="1"/>
    <col min="6" max="6" width="2.625" style="163" customWidth="1"/>
    <col min="7" max="7" width="3.625" style="163" customWidth="1"/>
    <col min="8" max="8" width="4.625" style="163" customWidth="1"/>
    <col min="9" max="9" width="10.625" style="163" customWidth="1"/>
    <col min="10" max="10" width="2.625" style="163" customWidth="1"/>
    <col min="11" max="11" width="6.625" style="163" customWidth="1"/>
    <col min="12" max="12" width="3.125" style="163" customWidth="1"/>
    <col min="13" max="13" width="2.625" style="163" customWidth="1"/>
    <col min="14" max="14" width="3.125" style="163" customWidth="1"/>
    <col min="15" max="15" width="2.625" style="163" customWidth="1"/>
    <col min="16" max="16" width="3.125" style="163" customWidth="1"/>
    <col min="17" max="17" width="9.625" style="163" customWidth="1"/>
    <col min="18" max="16384" width="4" style="163"/>
  </cols>
  <sheetData>
    <row r="1" spans="1:44" ht="17.100000000000001" customHeight="1">
      <c r="A1" s="968" t="s">
        <v>96</v>
      </c>
      <c r="B1" s="968"/>
      <c r="C1" s="968"/>
      <c r="D1" s="968"/>
      <c r="E1" s="968"/>
      <c r="F1" s="968"/>
      <c r="G1" s="968"/>
      <c r="H1" s="968"/>
      <c r="I1" s="968"/>
      <c r="J1" s="968"/>
      <c r="K1" s="968"/>
      <c r="L1" s="968"/>
      <c r="M1" s="968"/>
      <c r="N1" s="968"/>
      <c r="O1" s="968"/>
      <c r="P1" s="968"/>
      <c r="Q1" s="968"/>
      <c r="S1" s="969" t="s">
        <v>342</v>
      </c>
      <c r="T1" s="970"/>
      <c r="U1" s="970"/>
      <c r="V1" s="970"/>
      <c r="W1" s="971"/>
      <c r="X1" s="423"/>
    </row>
    <row r="2" spans="1:44" ht="19.5" thickBot="1">
      <c r="A2" s="329"/>
      <c r="B2" s="329"/>
      <c r="C2" s="329"/>
      <c r="D2" s="329"/>
      <c r="E2" s="964" t="s">
        <v>390</v>
      </c>
      <c r="F2" s="964"/>
      <c r="G2" s="964"/>
      <c r="H2" s="964"/>
      <c r="I2" s="964"/>
      <c r="J2" s="964"/>
      <c r="K2" s="964"/>
      <c r="L2" s="964"/>
      <c r="M2" s="964"/>
      <c r="N2" s="964"/>
      <c r="O2" s="964"/>
      <c r="P2" s="964"/>
      <c r="Q2" s="329"/>
      <c r="S2" s="972"/>
      <c r="T2" s="973"/>
      <c r="U2" s="973"/>
      <c r="V2" s="973"/>
      <c r="W2" s="974"/>
      <c r="X2" s="423"/>
    </row>
    <row r="3" spans="1:44" ht="17.100000000000001" customHeight="1">
      <c r="A3" s="954" t="str">
        <f>IFERROR(IF(OR(入力シート!D10="",入力シート!F10="",入力シート!H10=""),"年　　月　　日",TEXT(DATE(入力シート!D10,入力シート!F10,入力シート!H10),"ggge年M月ｄ日")),"年　　月　　日")</f>
        <v>年　　月　　日</v>
      </c>
      <c r="B3" s="954"/>
      <c r="C3" s="954"/>
      <c r="D3" s="954"/>
      <c r="E3" s="954"/>
      <c r="F3" s="954"/>
      <c r="G3" s="954"/>
      <c r="H3" s="954"/>
      <c r="I3" s="954"/>
      <c r="J3" s="954"/>
      <c r="K3" s="954"/>
      <c r="L3" s="954"/>
      <c r="M3" s="954"/>
      <c r="N3" s="954"/>
      <c r="O3" s="954"/>
      <c r="P3" s="954"/>
      <c r="Q3" s="954"/>
      <c r="S3" s="423"/>
      <c r="T3" s="423"/>
      <c r="U3" s="423"/>
      <c r="V3" s="423"/>
      <c r="W3" s="423"/>
      <c r="X3" s="423"/>
    </row>
    <row r="4" spans="1:44" ht="17.100000000000001" customHeight="1">
      <c r="A4" s="569" t="str">
        <f>IF(入力シート!C20="前橋市長","（宛先）前橋市長",IF(入力シート!C20="前橋市公営企業管理者","（宛先）前橋市公営企業管理者","「発注者」が未入力です。"))</f>
        <v>「発注者」が未入力です。</v>
      </c>
      <c r="B4" s="569"/>
      <c r="C4" s="569"/>
      <c r="D4" s="569"/>
      <c r="E4" s="569"/>
      <c r="F4" s="569"/>
      <c r="G4" s="569"/>
      <c r="H4" s="569"/>
      <c r="I4" s="569"/>
      <c r="J4" s="569"/>
      <c r="K4" s="569"/>
      <c r="L4" s="569"/>
      <c r="M4" s="569"/>
      <c r="N4" s="569"/>
      <c r="O4" s="569"/>
      <c r="P4" s="569"/>
      <c r="Q4" s="569"/>
      <c r="S4" s="423"/>
      <c r="T4" s="423"/>
      <c r="U4" s="423"/>
      <c r="V4" s="423"/>
      <c r="W4" s="423"/>
      <c r="X4" s="423"/>
    </row>
    <row r="5" spans="1:44" ht="17.100000000000001" customHeight="1">
      <c r="A5" s="975" t="s">
        <v>353</v>
      </c>
      <c r="B5" s="975"/>
      <c r="C5" s="975"/>
      <c r="D5" s="975"/>
      <c r="E5" s="975"/>
      <c r="F5" s="975"/>
      <c r="G5" s="975"/>
      <c r="H5" s="2"/>
      <c r="I5" s="165" t="s">
        <v>249</v>
      </c>
      <c r="J5" s="2"/>
      <c r="K5" s="966"/>
      <c r="L5" s="966"/>
      <c r="M5" s="966"/>
      <c r="N5" s="966"/>
      <c r="O5" s="966"/>
      <c r="P5" s="966"/>
      <c r="Q5" s="966"/>
      <c r="S5" s="423"/>
      <c r="T5" s="423"/>
      <c r="U5" s="423"/>
      <c r="V5" s="423"/>
      <c r="W5" s="423"/>
      <c r="X5" s="423"/>
      <c r="AJ5" s="262"/>
    </row>
    <row r="6" spans="1:44" ht="17.100000000000001" customHeight="1">
      <c r="A6" s="975" t="s">
        <v>355</v>
      </c>
      <c r="B6" s="975"/>
      <c r="C6" s="975"/>
      <c r="D6" s="975"/>
      <c r="E6" s="975"/>
      <c r="F6" s="975"/>
      <c r="G6" s="975"/>
      <c r="H6" s="2" t="s">
        <v>354</v>
      </c>
      <c r="I6" s="165" t="s">
        <v>396</v>
      </c>
      <c r="K6" s="966"/>
      <c r="L6" s="966"/>
      <c r="M6" s="966"/>
      <c r="N6" s="966"/>
      <c r="O6" s="966"/>
      <c r="P6" s="966"/>
      <c r="Q6" s="966"/>
      <c r="S6" s="449" t="s">
        <v>792</v>
      </c>
      <c r="T6" s="967" t="s">
        <v>793</v>
      </c>
      <c r="U6" s="967"/>
      <c r="V6" s="967"/>
      <c r="W6" s="967"/>
      <c r="X6" s="967"/>
      <c r="Y6" s="967"/>
      <c r="Z6" s="449"/>
    </row>
    <row r="7" spans="1:44" ht="9.9499999999999993" customHeight="1">
      <c r="I7" s="165"/>
      <c r="S7" s="449"/>
      <c r="T7" s="967"/>
      <c r="U7" s="967"/>
      <c r="V7" s="967"/>
      <c r="W7" s="967"/>
      <c r="X7" s="967"/>
      <c r="Y7" s="967"/>
      <c r="Z7" s="449"/>
    </row>
    <row r="8" spans="1:44" ht="17.100000000000001" customHeight="1">
      <c r="A8" s="975" t="s">
        <v>357</v>
      </c>
      <c r="B8" s="975"/>
      <c r="C8" s="975"/>
      <c r="D8" s="975"/>
      <c r="E8" s="975"/>
      <c r="F8" s="975"/>
      <c r="G8" s="975"/>
      <c r="H8" s="2" t="s">
        <v>356</v>
      </c>
      <c r="I8" s="165" t="s">
        <v>249</v>
      </c>
      <c r="J8" s="2"/>
      <c r="K8" s="966"/>
      <c r="L8" s="966"/>
      <c r="M8" s="966"/>
      <c r="N8" s="966"/>
      <c r="O8" s="966"/>
      <c r="P8" s="966"/>
      <c r="Q8" s="966"/>
      <c r="S8" s="449" t="s">
        <v>791</v>
      </c>
      <c r="T8" s="967"/>
      <c r="U8" s="967"/>
      <c r="V8" s="967"/>
      <c r="W8" s="967"/>
      <c r="X8" s="967"/>
      <c r="Y8" s="967"/>
      <c r="Z8" s="449"/>
      <c r="AJ8" s="262"/>
    </row>
    <row r="9" spans="1:44" ht="17.100000000000001" customHeight="1">
      <c r="A9" s="975"/>
      <c r="B9" s="975"/>
      <c r="C9" s="975"/>
      <c r="D9" s="975"/>
      <c r="E9" s="975"/>
      <c r="F9" s="975"/>
      <c r="G9" s="975"/>
      <c r="H9" s="2"/>
      <c r="I9" s="165" t="s">
        <v>107</v>
      </c>
      <c r="K9" s="966"/>
      <c r="L9" s="966"/>
      <c r="M9" s="966"/>
      <c r="N9" s="966"/>
      <c r="O9" s="966"/>
      <c r="P9" s="966"/>
      <c r="Q9" s="966"/>
      <c r="S9" s="423"/>
      <c r="T9" s="423"/>
      <c r="U9" s="423"/>
      <c r="V9" s="423"/>
      <c r="W9" s="423"/>
      <c r="X9" s="423"/>
    </row>
    <row r="10" spans="1:44" ht="17.100000000000001" customHeight="1">
      <c r="A10" s="2"/>
      <c r="B10" s="2"/>
      <c r="C10" s="2"/>
      <c r="D10" s="2"/>
      <c r="E10" s="2"/>
      <c r="F10" s="2"/>
      <c r="G10" s="2"/>
      <c r="H10" s="2"/>
      <c r="I10" s="2"/>
      <c r="J10" s="2"/>
      <c r="K10" s="957"/>
      <c r="L10" s="957"/>
      <c r="M10" s="957"/>
      <c r="N10" s="957"/>
      <c r="O10" s="957"/>
      <c r="P10" s="957"/>
      <c r="Q10" s="957"/>
      <c r="S10" s="423"/>
      <c r="T10" s="423"/>
      <c r="U10" s="423"/>
      <c r="V10" s="423"/>
      <c r="W10" s="423"/>
      <c r="X10" s="423"/>
      <c r="AC10" s="28"/>
      <c r="AD10" s="28"/>
      <c r="AE10" s="28"/>
      <c r="AF10" s="28"/>
      <c r="AG10" s="28"/>
      <c r="AH10" s="28"/>
    </row>
    <row r="11" spans="1:44" ht="9.9499999999999993" customHeight="1">
      <c r="S11" s="423"/>
      <c r="T11" s="423"/>
      <c r="U11" s="423"/>
      <c r="V11" s="423"/>
      <c r="W11" s="423"/>
      <c r="X11" s="423"/>
    </row>
    <row r="12" spans="1:44" ht="17.100000000000001" customHeight="1">
      <c r="A12" s="2"/>
      <c r="B12" s="581" t="s">
        <v>348</v>
      </c>
      <c r="C12" s="581"/>
      <c r="D12" s="581"/>
      <c r="E12" s="581"/>
      <c r="F12" s="581"/>
      <c r="G12" s="581"/>
      <c r="H12" s="581"/>
      <c r="I12" s="581"/>
      <c r="J12" s="581"/>
      <c r="K12" s="581"/>
      <c r="L12" s="581"/>
      <c r="M12" s="581"/>
      <c r="N12" s="581"/>
      <c r="O12" s="581"/>
      <c r="P12" s="581"/>
      <c r="Q12" s="581"/>
      <c r="S12" s="423"/>
      <c r="T12" s="423"/>
      <c r="U12" s="423"/>
      <c r="V12" s="423"/>
      <c r="W12" s="423"/>
      <c r="X12" s="423"/>
      <c r="AK12" s="260"/>
      <c r="AL12" s="260"/>
      <c r="AM12" s="261"/>
      <c r="AN12" s="261"/>
      <c r="AO12" s="261"/>
      <c r="AP12" s="261"/>
      <c r="AQ12" s="261"/>
      <c r="AR12" s="261"/>
    </row>
    <row r="13" spans="1:44" ht="17.100000000000001" customHeight="1">
      <c r="A13" s="581" t="s">
        <v>349</v>
      </c>
      <c r="B13" s="581"/>
      <c r="C13" s="581"/>
      <c r="D13" s="581"/>
      <c r="E13" s="960" t="str">
        <f>IFERROR(IF(OR(入力シート!D23="",入力シート!F23="",入力シート!H23=""),"令和　年　月　日",TEXT(DATE(入力シート!D23,入力シート!F23,入力シート!H23),"ggge年M月ｄ日")),"令和　年　月　日")</f>
        <v>令和　年　月　日</v>
      </c>
      <c r="F13" s="960"/>
      <c r="G13" s="581" t="s">
        <v>767</v>
      </c>
      <c r="H13" s="581"/>
      <c r="I13" s="581"/>
      <c r="J13" s="581"/>
      <c r="K13" s="581"/>
      <c r="L13" s="581"/>
      <c r="M13" s="581"/>
      <c r="N13" s="581"/>
      <c r="O13" s="581"/>
      <c r="P13" s="581"/>
      <c r="Q13" s="581"/>
      <c r="S13" s="423"/>
      <c r="T13" s="423"/>
      <c r="U13" s="423"/>
      <c r="V13" s="423"/>
      <c r="W13" s="423"/>
      <c r="X13" s="423"/>
      <c r="AK13" s="261"/>
      <c r="AL13" s="261"/>
      <c r="AM13" s="261"/>
      <c r="AN13" s="261"/>
      <c r="AO13" s="261"/>
      <c r="AP13" s="261"/>
      <c r="AQ13" s="261"/>
      <c r="AR13" s="261"/>
    </row>
    <row r="14" spans="1:44" ht="17.100000000000001" customHeight="1">
      <c r="A14" s="965" t="str">
        <f>K9&amp;""</f>
        <v/>
      </c>
      <c r="B14" s="965"/>
      <c r="C14" s="965"/>
      <c r="D14" s="965"/>
      <c r="E14" s="965"/>
      <c r="F14" s="965"/>
      <c r="G14" s="581" t="s">
        <v>358</v>
      </c>
      <c r="H14" s="581"/>
      <c r="I14" s="581"/>
      <c r="J14" s="581"/>
      <c r="K14" s="581"/>
      <c r="L14" s="581"/>
      <c r="M14" s="581"/>
      <c r="N14" s="581"/>
      <c r="O14" s="581"/>
      <c r="P14" s="581"/>
      <c r="Q14" s="581"/>
      <c r="AK14" s="261"/>
      <c r="AL14" s="261"/>
      <c r="AM14" s="261"/>
      <c r="AN14" s="261"/>
      <c r="AO14" s="261"/>
      <c r="AP14" s="261"/>
      <c r="AQ14" s="261"/>
      <c r="AR14" s="261"/>
    </row>
    <row r="15" spans="1:44" ht="17.100000000000001" customHeight="1">
      <c r="A15" s="581" t="s">
        <v>359</v>
      </c>
      <c r="B15" s="581"/>
      <c r="C15" s="581"/>
      <c r="D15" s="581"/>
      <c r="E15" s="581"/>
      <c r="F15" s="581"/>
      <c r="G15" s="581"/>
      <c r="H15" s="581"/>
      <c r="I15" s="581"/>
      <c r="J15" s="581"/>
      <c r="K15" s="581"/>
      <c r="L15" s="581"/>
      <c r="M15" s="581"/>
      <c r="N15" s="581"/>
      <c r="O15" s="581"/>
      <c r="P15" s="581"/>
      <c r="Q15" s="581"/>
    </row>
    <row r="16" spans="1:44" ht="17.100000000000001" customHeight="1">
      <c r="A16" s="570" t="s">
        <v>360</v>
      </c>
      <c r="B16" s="570"/>
      <c r="C16" s="570"/>
      <c r="D16" s="570"/>
      <c r="E16" s="570"/>
      <c r="F16" s="570"/>
      <c r="G16" s="570"/>
      <c r="H16" s="570"/>
      <c r="I16" s="570"/>
      <c r="J16" s="570"/>
      <c r="K16" s="570"/>
      <c r="L16" s="570"/>
      <c r="M16" s="570"/>
      <c r="N16" s="570"/>
      <c r="O16" s="570"/>
      <c r="P16" s="570"/>
      <c r="Q16" s="570"/>
    </row>
    <row r="17" spans="1:17" ht="17.100000000000001" customHeight="1">
      <c r="B17" s="581" t="s">
        <v>361</v>
      </c>
      <c r="C17" s="581"/>
      <c r="D17" s="581"/>
      <c r="E17" s="581"/>
      <c r="F17" s="581"/>
      <c r="G17" s="581"/>
      <c r="H17" s="581"/>
      <c r="I17" s="581"/>
      <c r="J17" s="581"/>
      <c r="K17" s="581"/>
      <c r="L17" s="581"/>
      <c r="M17" s="581"/>
      <c r="N17" s="581"/>
      <c r="O17" s="581"/>
      <c r="P17" s="581"/>
      <c r="Q17" s="581"/>
    </row>
    <row r="18" spans="1:17" ht="17.100000000000001" customHeight="1">
      <c r="A18" s="581" t="s">
        <v>362</v>
      </c>
      <c r="B18" s="581"/>
      <c r="C18" s="581"/>
      <c r="D18" s="581"/>
      <c r="E18" s="581"/>
      <c r="F18" s="581"/>
      <c r="G18" s="581"/>
      <c r="H18" s="581"/>
      <c r="I18" s="581"/>
      <c r="J18" s="581"/>
      <c r="K18" s="581"/>
      <c r="L18" s="581"/>
      <c r="M18" s="581"/>
      <c r="N18" s="581"/>
      <c r="O18" s="581"/>
      <c r="P18" s="581"/>
      <c r="Q18" s="581"/>
    </row>
    <row r="19" spans="1:17" ht="17.100000000000001" customHeight="1">
      <c r="B19" s="581" t="s">
        <v>363</v>
      </c>
      <c r="C19" s="581"/>
      <c r="D19" s="581"/>
      <c r="E19" s="581"/>
      <c r="F19" s="581"/>
      <c r="G19" s="581"/>
      <c r="H19" s="581"/>
      <c r="I19" s="581"/>
      <c r="J19" s="581"/>
      <c r="K19" s="581"/>
      <c r="L19" s="581"/>
      <c r="M19" s="581"/>
      <c r="N19" s="581"/>
      <c r="O19" s="581"/>
      <c r="P19" s="581"/>
      <c r="Q19" s="581"/>
    </row>
    <row r="20" spans="1:17" ht="17.100000000000001" customHeight="1">
      <c r="A20" s="570" t="s">
        <v>364</v>
      </c>
      <c r="B20" s="570"/>
      <c r="C20" s="570"/>
      <c r="D20" s="570"/>
      <c r="E20" s="570"/>
      <c r="F20" s="570"/>
      <c r="G20" s="570"/>
      <c r="H20" s="570"/>
      <c r="I20" s="570"/>
      <c r="J20" s="570"/>
      <c r="K20" s="570"/>
      <c r="L20" s="570"/>
      <c r="M20" s="570"/>
      <c r="N20" s="570"/>
      <c r="O20" s="570"/>
      <c r="P20" s="570"/>
      <c r="Q20" s="570"/>
    </row>
    <row r="21" spans="1:17" ht="17.100000000000001" customHeight="1">
      <c r="B21" s="581" t="s">
        <v>365</v>
      </c>
      <c r="C21" s="581"/>
      <c r="D21" s="581"/>
      <c r="E21" s="581"/>
      <c r="F21" s="581"/>
      <c r="G21" s="581"/>
      <c r="H21" s="581"/>
      <c r="I21" s="581"/>
      <c r="J21" s="581"/>
      <c r="K21" s="581"/>
      <c r="L21" s="581"/>
      <c r="M21" s="581"/>
      <c r="N21" s="581"/>
      <c r="O21" s="581"/>
      <c r="P21" s="581"/>
      <c r="Q21" s="581"/>
    </row>
    <row r="22" spans="1:17" ht="17.100000000000001" customHeight="1">
      <c r="A22" s="570" t="s">
        <v>366</v>
      </c>
      <c r="B22" s="570"/>
      <c r="C22" s="570"/>
      <c r="D22" s="570"/>
      <c r="E22" s="570"/>
      <c r="F22" s="570"/>
      <c r="G22" s="570"/>
      <c r="H22" s="570"/>
      <c r="I22" s="570"/>
      <c r="J22" s="570"/>
      <c r="K22" s="570"/>
      <c r="L22" s="570"/>
      <c r="M22" s="570"/>
      <c r="N22" s="570"/>
      <c r="O22" s="570"/>
      <c r="P22" s="570"/>
      <c r="Q22" s="570"/>
    </row>
    <row r="23" spans="1:17" ht="17.100000000000001" customHeight="1">
      <c r="A23" s="957" t="s">
        <v>367</v>
      </c>
      <c r="B23" s="957"/>
      <c r="C23" s="957"/>
      <c r="D23" s="957"/>
      <c r="E23" s="957"/>
      <c r="F23" s="957"/>
      <c r="G23" s="957"/>
      <c r="H23" s="957"/>
      <c r="I23" s="957"/>
      <c r="J23" s="957"/>
      <c r="K23" s="957"/>
      <c r="L23" s="957"/>
      <c r="M23" s="957"/>
      <c r="N23" s="957"/>
      <c r="O23" s="957"/>
      <c r="P23" s="957"/>
      <c r="Q23" s="957"/>
    </row>
    <row r="24" spans="1:17" ht="17.100000000000001" customHeight="1">
      <c r="A24" s="330" t="s">
        <v>368</v>
      </c>
      <c r="B24" s="581" t="s">
        <v>369</v>
      </c>
      <c r="C24" s="581"/>
      <c r="D24" s="581"/>
      <c r="G24" s="569" t="str">
        <f>IF(入力シート!C21="","「件名」が未入力です。",入力シート!C21)</f>
        <v>（例）本庁管内○○工事</v>
      </c>
      <c r="H24" s="569"/>
      <c r="I24" s="569"/>
      <c r="J24" s="569"/>
      <c r="K24" s="569"/>
      <c r="L24" s="569"/>
      <c r="M24" s="569"/>
      <c r="N24" s="569"/>
      <c r="O24" s="569"/>
      <c r="P24" s="569"/>
      <c r="Q24" s="569"/>
    </row>
    <row r="25" spans="1:17" ht="17.100000000000001" customHeight="1">
      <c r="A25" s="330" t="s">
        <v>370</v>
      </c>
      <c r="B25" s="581" t="s">
        <v>371</v>
      </c>
      <c r="C25" s="581" t="s">
        <v>371</v>
      </c>
      <c r="D25" s="581"/>
      <c r="G25" s="569" t="str">
        <f>IF(入力シート!C22="","「工事箇所」が未入力です。",入力シート!C22)</f>
        <v>（例）群馬県前橋市表町２－２－２</v>
      </c>
      <c r="H25" s="569"/>
      <c r="I25" s="569"/>
      <c r="J25" s="569"/>
      <c r="K25" s="569"/>
      <c r="L25" s="569"/>
      <c r="M25" s="569"/>
      <c r="N25" s="569"/>
      <c r="O25" s="569"/>
      <c r="P25" s="569"/>
      <c r="Q25" s="569"/>
    </row>
    <row r="26" spans="1:17" ht="17.100000000000001" customHeight="1">
      <c r="A26" s="330" t="s">
        <v>372</v>
      </c>
      <c r="B26" s="581" t="s">
        <v>373</v>
      </c>
      <c r="C26" s="581" t="s">
        <v>373</v>
      </c>
      <c r="D26" s="581"/>
      <c r="F26" s="14" t="s">
        <v>386</v>
      </c>
      <c r="G26" s="569" t="str">
        <f>IFERROR(IF(OR(入力シート!D24="",入力シート!F24="",入力シート!H24=""),"令和　　年　　月　　日",TEXT(DATE(入力シート!D24,入力シート!F24,入力シート!H24),"ggge年M月ｄ日")),"令和　　年　　月　　日")</f>
        <v>令和　　年　　月　　日</v>
      </c>
      <c r="H26" s="569"/>
      <c r="I26" s="569"/>
      <c r="J26" s="569"/>
      <c r="K26" s="569"/>
      <c r="L26" s="569"/>
      <c r="M26" s="569"/>
      <c r="N26" s="569"/>
      <c r="O26" s="569"/>
      <c r="P26" s="569"/>
      <c r="Q26" s="569"/>
    </row>
    <row r="27" spans="1:17" ht="17.100000000000001" customHeight="1">
      <c r="A27" s="330"/>
      <c r="B27" s="330"/>
      <c r="F27" s="14" t="s">
        <v>387</v>
      </c>
      <c r="G27" s="569" t="str">
        <f>IFERROR(IF(OR(入力シート!D25="",入力シート!F25="",入力シート!H25=""),"令和　　年　　月　　日",TEXT(DATE(入力シート!D25,入力シート!F25,入力シート!H25),"ggge年M月ｄ日")),"令和　　年　　月　　日")</f>
        <v>令和　　年　　月　　日</v>
      </c>
      <c r="H27" s="569"/>
      <c r="I27" s="569"/>
      <c r="J27" s="569"/>
      <c r="K27" s="569"/>
      <c r="L27" s="569"/>
      <c r="M27" s="569"/>
      <c r="N27" s="569"/>
      <c r="O27" s="569"/>
      <c r="P27" s="569"/>
      <c r="Q27" s="569"/>
    </row>
    <row r="28" spans="1:17" ht="17.100000000000001" customHeight="1">
      <c r="A28" s="330" t="s">
        <v>374</v>
      </c>
      <c r="B28" s="330"/>
      <c r="D28" s="24" t="s">
        <v>376</v>
      </c>
      <c r="E28" s="165" t="s">
        <v>377</v>
      </c>
      <c r="F28" s="14" t="s">
        <v>347</v>
      </c>
      <c r="G28" s="958" t="str">
        <f>IFERROR(IF(入力シート!C26="","「契約金額(税抜)」が未入力です。",入力シート!C27),"「契約金額(税抜)」が未入力です。")</f>
        <v>「契約金額(税抜)」が未入力です。</v>
      </c>
      <c r="H28" s="958"/>
      <c r="I28" s="958"/>
      <c r="J28" s="331" t="s">
        <v>388</v>
      </c>
      <c r="K28" s="961" t="s">
        <v>481</v>
      </c>
      <c r="L28" s="961"/>
      <c r="M28" s="961"/>
      <c r="N28" s="961"/>
      <c r="O28" s="961"/>
      <c r="P28" s="961"/>
      <c r="Q28" s="961"/>
    </row>
    <row r="29" spans="1:17" ht="17.100000000000001" customHeight="1">
      <c r="A29" s="330"/>
      <c r="B29" s="957" t="s">
        <v>375</v>
      </c>
      <c r="C29" s="957"/>
      <c r="D29" s="24" t="s">
        <v>378</v>
      </c>
      <c r="E29" s="165" t="s">
        <v>379</v>
      </c>
      <c r="F29" s="14" t="s">
        <v>347</v>
      </c>
      <c r="G29" s="958"/>
      <c r="H29" s="958"/>
      <c r="I29" s="958"/>
      <c r="J29" s="331" t="s">
        <v>388</v>
      </c>
      <c r="K29" s="570"/>
      <c r="L29" s="570"/>
      <c r="M29" s="570"/>
      <c r="N29" s="570"/>
      <c r="O29" s="570"/>
      <c r="P29" s="570"/>
      <c r="Q29" s="570"/>
    </row>
    <row r="30" spans="1:17" ht="17.100000000000001" customHeight="1">
      <c r="A30" s="330"/>
      <c r="B30" s="957" t="s">
        <v>375</v>
      </c>
      <c r="C30" s="957"/>
      <c r="D30" s="24" t="s">
        <v>380</v>
      </c>
      <c r="E30" s="165" t="s">
        <v>381</v>
      </c>
      <c r="F30" s="14" t="s">
        <v>171</v>
      </c>
      <c r="G30" s="958"/>
      <c r="H30" s="958"/>
      <c r="I30" s="958"/>
      <c r="J30" s="331" t="s">
        <v>388</v>
      </c>
      <c r="K30" s="570"/>
      <c r="L30" s="570"/>
      <c r="M30" s="570"/>
      <c r="N30" s="570"/>
      <c r="O30" s="570"/>
      <c r="P30" s="570"/>
      <c r="Q30" s="570"/>
    </row>
    <row r="31" spans="1:17" ht="17.100000000000001" customHeight="1">
      <c r="A31" s="330"/>
      <c r="B31" s="962" t="s">
        <v>375</v>
      </c>
      <c r="C31" s="962"/>
      <c r="D31" s="16" t="s">
        <v>382</v>
      </c>
      <c r="E31" s="157" t="s">
        <v>383</v>
      </c>
      <c r="F31" s="234" t="s">
        <v>171</v>
      </c>
      <c r="G31" s="959"/>
      <c r="H31" s="959"/>
      <c r="I31" s="959"/>
      <c r="J31" s="332" t="s">
        <v>388</v>
      </c>
      <c r="K31" s="570"/>
      <c r="L31" s="570"/>
      <c r="M31" s="570"/>
      <c r="N31" s="570"/>
      <c r="O31" s="570"/>
      <c r="P31" s="570"/>
      <c r="Q31" s="570"/>
    </row>
    <row r="32" spans="1:17" ht="17.100000000000001" customHeight="1">
      <c r="D32" s="24" t="s">
        <v>384</v>
      </c>
      <c r="E32" s="165" t="s">
        <v>385</v>
      </c>
      <c r="F32" s="14" t="s">
        <v>171</v>
      </c>
      <c r="G32" s="958" t="e">
        <f>G28-G29-G30-G31</f>
        <v>#VALUE!</v>
      </c>
      <c r="H32" s="958"/>
      <c r="I32" s="958"/>
      <c r="J32" s="331" t="s">
        <v>388</v>
      </c>
      <c r="K32" s="2" t="s">
        <v>389</v>
      </c>
      <c r="L32" s="333"/>
      <c r="M32" s="2" t="s">
        <v>350</v>
      </c>
      <c r="N32" s="333"/>
      <c r="O32" s="2" t="s">
        <v>351</v>
      </c>
      <c r="P32" s="333"/>
      <c r="Q32" s="2" t="s">
        <v>432</v>
      </c>
    </row>
    <row r="33" spans="1:35" ht="17.100000000000001" customHeight="1">
      <c r="A33" s="158"/>
      <c r="B33" s="158"/>
      <c r="C33" s="158"/>
      <c r="D33" s="158"/>
      <c r="E33" s="158"/>
      <c r="F33" s="158"/>
      <c r="G33" s="158"/>
      <c r="H33" s="158"/>
      <c r="I33" s="158"/>
      <c r="J33" s="158"/>
      <c r="K33" s="963" t="s">
        <v>481</v>
      </c>
      <c r="L33" s="963"/>
      <c r="M33" s="963"/>
      <c r="N33" s="963"/>
      <c r="O33" s="963"/>
      <c r="P33" s="963"/>
      <c r="Q33" s="963"/>
    </row>
    <row r="34" spans="1:35" ht="18.75">
      <c r="A34" s="329"/>
      <c r="B34" s="329"/>
      <c r="C34" s="329"/>
      <c r="D34" s="329"/>
      <c r="E34" s="964" t="s">
        <v>391</v>
      </c>
      <c r="F34" s="964"/>
      <c r="G34" s="964"/>
      <c r="H34" s="964"/>
      <c r="I34" s="964"/>
      <c r="J34" s="964"/>
      <c r="K34" s="964"/>
      <c r="L34" s="964"/>
      <c r="M34" s="964"/>
      <c r="N34" s="964"/>
      <c r="O34" s="964"/>
      <c r="P34" s="964"/>
      <c r="Q34" s="329"/>
    </row>
    <row r="35" spans="1:35" ht="17.100000000000001" customHeight="1">
      <c r="A35" s="767" t="s">
        <v>397</v>
      </c>
      <c r="B35" s="767"/>
      <c r="C35" s="767"/>
      <c r="D35" s="767"/>
      <c r="E35" s="767"/>
      <c r="F35" s="767"/>
      <c r="G35" s="767"/>
      <c r="H35" s="767"/>
      <c r="I35" s="767"/>
      <c r="J35" s="767"/>
      <c r="K35" s="767"/>
      <c r="L35" s="767"/>
      <c r="M35" s="767"/>
      <c r="N35" s="767"/>
      <c r="O35" s="767"/>
      <c r="P35" s="767"/>
      <c r="Q35" s="767"/>
    </row>
    <row r="36" spans="1:35" ht="17.100000000000001" customHeight="1">
      <c r="A36" s="957" t="s">
        <v>392</v>
      </c>
      <c r="B36" s="957"/>
      <c r="C36" s="957"/>
      <c r="D36" s="569" t="str">
        <f>K6&amp;""</f>
        <v/>
      </c>
      <c r="E36" s="569"/>
      <c r="F36" s="569"/>
      <c r="G36" s="569"/>
      <c r="H36" s="569"/>
      <c r="I36" s="2" t="s">
        <v>395</v>
      </c>
    </row>
    <row r="37" spans="1:35" ht="17.100000000000001" customHeight="1">
      <c r="A37" s="957" t="s">
        <v>393</v>
      </c>
      <c r="B37" s="957"/>
      <c r="C37" s="957"/>
      <c r="D37" s="569" t="str">
        <f>A14&amp;""</f>
        <v/>
      </c>
      <c r="E37" s="569"/>
      <c r="F37" s="569"/>
      <c r="G37" s="569"/>
      <c r="H37" s="569"/>
      <c r="I37" s="2" t="s">
        <v>395</v>
      </c>
      <c r="J37" s="2"/>
    </row>
    <row r="39" spans="1:35" ht="17.100000000000001" customHeight="1">
      <c r="B39" s="581" t="s">
        <v>398</v>
      </c>
      <c r="C39" s="581"/>
      <c r="D39" s="581"/>
      <c r="E39" s="581"/>
      <c r="F39" s="581"/>
      <c r="G39" s="581"/>
      <c r="H39" s="581"/>
      <c r="I39" s="581"/>
      <c r="J39" s="581"/>
      <c r="K39" s="581"/>
      <c r="L39" s="581"/>
      <c r="M39" s="581"/>
      <c r="N39" s="581"/>
      <c r="O39" s="581"/>
      <c r="P39" s="581"/>
      <c r="Q39" s="581"/>
    </row>
    <row r="40" spans="1:35" ht="17.100000000000001" customHeight="1">
      <c r="A40" s="581" t="s">
        <v>399</v>
      </c>
      <c r="B40" s="581"/>
      <c r="C40" s="581"/>
      <c r="D40" s="581"/>
      <c r="E40" s="581"/>
      <c r="F40" s="581"/>
      <c r="G40" s="581"/>
      <c r="H40" s="581"/>
      <c r="I40" s="581"/>
      <c r="J40" s="581"/>
      <c r="K40" s="581"/>
      <c r="L40" s="581"/>
      <c r="M40" s="581"/>
      <c r="N40" s="581"/>
      <c r="O40" s="581"/>
      <c r="P40" s="581"/>
      <c r="Q40" s="581"/>
      <c r="AI40" s="163" t="s">
        <v>394</v>
      </c>
    </row>
    <row r="41" spans="1:35" ht="17.100000000000001" customHeight="1">
      <c r="A41" s="570" t="s">
        <v>400</v>
      </c>
      <c r="B41" s="570"/>
      <c r="C41" s="570"/>
      <c r="D41" s="570"/>
      <c r="E41" s="570"/>
      <c r="F41" s="570"/>
      <c r="G41" s="570"/>
      <c r="H41" s="570"/>
      <c r="I41" s="570"/>
      <c r="J41" s="570"/>
      <c r="K41" s="570"/>
      <c r="L41" s="570"/>
      <c r="M41" s="570"/>
      <c r="N41" s="570"/>
      <c r="O41" s="570"/>
      <c r="P41" s="570"/>
      <c r="Q41" s="570"/>
    </row>
    <row r="44" spans="1:35" ht="17.100000000000001" customHeight="1">
      <c r="B44" s="581" t="s">
        <v>401</v>
      </c>
      <c r="C44" s="581"/>
      <c r="D44" s="581"/>
      <c r="E44" s="581"/>
      <c r="F44" s="581"/>
      <c r="G44" s="581"/>
      <c r="H44" s="581"/>
      <c r="I44" s="581"/>
      <c r="J44" s="581"/>
      <c r="K44" s="581"/>
      <c r="L44" s="581"/>
      <c r="M44" s="581"/>
      <c r="N44" s="581"/>
      <c r="O44" s="581"/>
      <c r="P44" s="581"/>
      <c r="Q44" s="581"/>
    </row>
    <row r="45" spans="1:35" ht="17.100000000000001" customHeight="1">
      <c r="A45" s="570" t="s">
        <v>402</v>
      </c>
      <c r="B45" s="570"/>
      <c r="C45" s="570"/>
      <c r="D45" s="570"/>
      <c r="E45" s="570"/>
      <c r="F45" s="570"/>
      <c r="G45" s="570"/>
      <c r="H45" s="570"/>
      <c r="I45" s="570"/>
      <c r="J45" s="570"/>
      <c r="K45" s="570"/>
      <c r="L45" s="570"/>
      <c r="M45" s="570"/>
      <c r="N45" s="570"/>
      <c r="O45" s="570"/>
      <c r="P45" s="570"/>
      <c r="Q45" s="570"/>
    </row>
    <row r="46" spans="1:35" ht="17.100000000000001" customHeight="1">
      <c r="B46" s="581" t="s">
        <v>403</v>
      </c>
      <c r="C46" s="581"/>
      <c r="D46" s="581"/>
      <c r="E46" s="581"/>
      <c r="F46" s="581"/>
      <c r="G46" s="581"/>
      <c r="H46" s="581"/>
      <c r="I46" s="581"/>
      <c r="J46" s="581"/>
      <c r="K46" s="581"/>
      <c r="L46" s="581"/>
      <c r="M46" s="581"/>
      <c r="N46" s="581"/>
      <c r="O46" s="581"/>
      <c r="P46" s="581"/>
      <c r="Q46" s="581"/>
    </row>
    <row r="47" spans="1:35" ht="17.100000000000001" customHeight="1">
      <c r="A47" s="570" t="s">
        <v>404</v>
      </c>
      <c r="B47" s="570"/>
      <c r="C47" s="570"/>
      <c r="D47" s="570"/>
      <c r="E47" s="570"/>
      <c r="F47" s="570"/>
      <c r="G47" s="570"/>
      <c r="H47" s="570"/>
      <c r="I47" s="570"/>
      <c r="J47" s="570"/>
      <c r="K47" s="570"/>
      <c r="L47" s="570"/>
      <c r="M47" s="570"/>
      <c r="N47" s="570"/>
      <c r="O47" s="570"/>
      <c r="P47" s="570"/>
      <c r="Q47" s="570"/>
    </row>
    <row r="48" spans="1:35" ht="17.100000000000001" customHeight="1">
      <c r="A48" s="957" t="s">
        <v>367</v>
      </c>
      <c r="B48" s="957"/>
      <c r="C48" s="957"/>
      <c r="D48" s="957"/>
      <c r="E48" s="957"/>
      <c r="F48" s="957"/>
      <c r="G48" s="957"/>
      <c r="H48" s="957"/>
      <c r="I48" s="957"/>
      <c r="J48" s="957"/>
      <c r="K48" s="957"/>
      <c r="L48" s="957"/>
      <c r="M48" s="957"/>
      <c r="N48" s="957"/>
      <c r="O48" s="957"/>
      <c r="P48" s="957"/>
      <c r="Q48" s="957"/>
    </row>
    <row r="49" spans="1:17" ht="17.100000000000001" customHeight="1">
      <c r="A49" s="330" t="s">
        <v>405</v>
      </c>
      <c r="B49" s="330"/>
      <c r="C49" s="581" t="s">
        <v>406</v>
      </c>
      <c r="D49" s="581"/>
      <c r="E49" s="581"/>
      <c r="F49" s="581"/>
      <c r="G49" s="581"/>
      <c r="H49" s="581"/>
      <c r="I49" s="581"/>
      <c r="J49" s="581"/>
      <c r="K49" s="581"/>
      <c r="L49" s="581"/>
      <c r="M49" s="581"/>
      <c r="N49" s="581"/>
      <c r="O49" s="581"/>
      <c r="P49" s="581"/>
      <c r="Q49" s="581"/>
    </row>
    <row r="50" spans="1:17" ht="17.100000000000001" customHeight="1">
      <c r="A50" s="330"/>
      <c r="B50" s="955" t="s">
        <v>768</v>
      </c>
      <c r="C50" s="955"/>
      <c r="D50" s="955"/>
      <c r="E50" s="955"/>
      <c r="F50" s="955"/>
      <c r="G50" s="955"/>
      <c r="H50" s="955"/>
      <c r="I50" s="955"/>
      <c r="J50" s="955"/>
      <c r="K50" s="955"/>
      <c r="L50" s="955"/>
      <c r="M50" s="955"/>
      <c r="N50" s="955"/>
      <c r="O50" s="955"/>
      <c r="P50" s="955"/>
      <c r="Q50" s="955"/>
    </row>
    <row r="51" spans="1:17" ht="17.100000000000001" customHeight="1">
      <c r="A51" s="330"/>
      <c r="B51" s="955" t="s">
        <v>407</v>
      </c>
      <c r="C51" s="955"/>
      <c r="D51" s="955"/>
      <c r="E51" s="955"/>
      <c r="F51" s="955"/>
      <c r="G51" s="955"/>
      <c r="H51" s="955"/>
      <c r="I51" s="955"/>
      <c r="J51" s="955"/>
      <c r="K51" s="955"/>
      <c r="L51" s="955"/>
      <c r="M51" s="955"/>
      <c r="N51" s="955"/>
      <c r="O51" s="955"/>
      <c r="P51" s="955"/>
      <c r="Q51" s="955"/>
    </row>
    <row r="52" spans="1:17" ht="17.100000000000001" customHeight="1">
      <c r="A52" s="330"/>
      <c r="B52" s="956" t="s">
        <v>408</v>
      </c>
      <c r="C52" s="956"/>
      <c r="D52" s="956"/>
      <c r="E52" s="956"/>
      <c r="F52" s="956"/>
      <c r="G52" s="956"/>
      <c r="H52" s="956"/>
      <c r="I52" s="956"/>
      <c r="J52" s="956"/>
      <c r="K52" s="956"/>
      <c r="L52" s="956"/>
      <c r="M52" s="956"/>
      <c r="N52" s="956"/>
      <c r="O52" s="956"/>
      <c r="P52" s="956"/>
      <c r="Q52" s="956"/>
    </row>
    <row r="53" spans="1:17" ht="17.100000000000001" customHeight="1">
      <c r="A53" s="330"/>
      <c r="B53" s="330"/>
      <c r="C53" s="581" t="s">
        <v>409</v>
      </c>
      <c r="D53" s="581"/>
      <c r="E53" s="581"/>
      <c r="F53" s="581"/>
      <c r="G53" s="581"/>
      <c r="H53" s="581"/>
      <c r="I53" s="581"/>
      <c r="J53" s="581"/>
      <c r="K53" s="581"/>
      <c r="L53" s="581"/>
      <c r="M53" s="581"/>
      <c r="N53" s="581"/>
      <c r="O53" s="581"/>
      <c r="P53" s="581"/>
      <c r="Q53" s="581"/>
    </row>
    <row r="54" spans="1:17" ht="17.100000000000001" customHeight="1">
      <c r="A54" s="330"/>
      <c r="B54" s="955" t="s">
        <v>410</v>
      </c>
      <c r="C54" s="955"/>
      <c r="D54" s="955"/>
      <c r="E54" s="955"/>
      <c r="F54" s="955"/>
      <c r="G54" s="955"/>
      <c r="H54" s="955"/>
      <c r="I54" s="955"/>
      <c r="J54" s="955"/>
      <c r="K54" s="955"/>
      <c r="L54" s="955"/>
      <c r="M54" s="955"/>
      <c r="N54" s="955"/>
      <c r="O54" s="955"/>
      <c r="P54" s="955"/>
      <c r="Q54" s="955"/>
    </row>
    <row r="55" spans="1:17" ht="17.100000000000001" customHeight="1">
      <c r="A55" s="330"/>
      <c r="B55" s="955" t="s">
        <v>411</v>
      </c>
      <c r="C55" s="955"/>
      <c r="D55" s="955"/>
      <c r="E55" s="955"/>
      <c r="F55" s="955"/>
      <c r="G55" s="955"/>
      <c r="H55" s="955"/>
      <c r="I55" s="955"/>
      <c r="J55" s="955"/>
      <c r="K55" s="955"/>
      <c r="L55" s="955"/>
      <c r="M55" s="955"/>
      <c r="N55" s="955"/>
      <c r="O55" s="955"/>
      <c r="P55" s="955"/>
      <c r="Q55" s="955"/>
    </row>
    <row r="56" spans="1:17" ht="17.100000000000001" customHeight="1">
      <c r="A56" s="330"/>
      <c r="B56" s="956" t="s">
        <v>412</v>
      </c>
      <c r="C56" s="956"/>
      <c r="D56" s="956"/>
      <c r="E56" s="956"/>
      <c r="F56" s="956"/>
      <c r="G56" s="956"/>
      <c r="H56" s="956"/>
      <c r="I56" s="956"/>
      <c r="J56" s="956"/>
      <c r="K56" s="956"/>
      <c r="L56" s="956"/>
      <c r="M56" s="956"/>
      <c r="N56" s="956"/>
      <c r="O56" s="956"/>
      <c r="P56" s="956"/>
      <c r="Q56" s="956"/>
    </row>
    <row r="57" spans="1:17" ht="17.100000000000001" customHeight="1">
      <c r="A57" s="330"/>
      <c r="B57" s="330"/>
      <c r="C57" s="581" t="s">
        <v>413</v>
      </c>
      <c r="D57" s="581"/>
      <c r="E57" s="581"/>
      <c r="F57" s="581"/>
      <c r="G57" s="581"/>
      <c r="H57" s="581"/>
      <c r="I57" s="581"/>
      <c r="J57" s="581"/>
      <c r="K57" s="581"/>
      <c r="L57" s="581"/>
      <c r="M57" s="581"/>
      <c r="N57" s="581"/>
      <c r="O57" s="581"/>
      <c r="P57" s="581"/>
      <c r="Q57" s="581"/>
    </row>
    <row r="58" spans="1:17" ht="17.100000000000001" customHeight="1">
      <c r="A58" s="330"/>
      <c r="B58" s="956" t="s">
        <v>414</v>
      </c>
      <c r="C58" s="956"/>
      <c r="D58" s="956"/>
      <c r="E58" s="956"/>
      <c r="F58" s="956"/>
      <c r="G58" s="956"/>
      <c r="H58" s="956"/>
      <c r="I58" s="956"/>
      <c r="J58" s="956"/>
      <c r="K58" s="956"/>
      <c r="L58" s="956"/>
      <c r="M58" s="956"/>
      <c r="N58" s="956"/>
      <c r="O58" s="956"/>
      <c r="P58" s="956"/>
      <c r="Q58" s="956"/>
    </row>
    <row r="59" spans="1:17" ht="17.100000000000001" customHeight="1">
      <c r="A59" s="330" t="s">
        <v>415</v>
      </c>
      <c r="B59" s="330"/>
      <c r="C59" s="581" t="s">
        <v>416</v>
      </c>
      <c r="D59" s="581"/>
      <c r="E59" s="581"/>
      <c r="F59" s="581"/>
      <c r="G59" s="581"/>
      <c r="H59" s="581"/>
      <c r="I59" s="581"/>
      <c r="J59" s="581"/>
      <c r="K59" s="581"/>
      <c r="L59" s="581"/>
      <c r="M59" s="581"/>
      <c r="N59" s="581"/>
      <c r="O59" s="581"/>
      <c r="P59" s="581"/>
      <c r="Q59" s="581"/>
    </row>
    <row r="60" spans="1:17" ht="17.100000000000001" customHeight="1">
      <c r="A60" s="330"/>
      <c r="B60" s="956" t="s">
        <v>417</v>
      </c>
      <c r="C60" s="956"/>
      <c r="D60" s="956"/>
      <c r="E60" s="956"/>
      <c r="F60" s="956"/>
      <c r="G60" s="956"/>
      <c r="H60" s="956"/>
      <c r="I60" s="956"/>
      <c r="J60" s="956"/>
      <c r="K60" s="956"/>
      <c r="L60" s="956"/>
      <c r="M60" s="956"/>
      <c r="N60" s="956"/>
      <c r="O60" s="956"/>
      <c r="P60" s="956"/>
      <c r="Q60" s="956"/>
    </row>
    <row r="61" spans="1:17" ht="17.100000000000001" customHeight="1">
      <c r="A61" s="330" t="s">
        <v>372</v>
      </c>
      <c r="B61" s="330"/>
      <c r="C61" s="581" t="s">
        <v>418</v>
      </c>
      <c r="D61" s="581"/>
      <c r="E61" s="581"/>
      <c r="F61" s="581"/>
      <c r="G61" s="581"/>
      <c r="H61" s="581"/>
      <c r="I61" s="581"/>
      <c r="J61" s="581"/>
      <c r="K61" s="581"/>
      <c r="L61" s="581"/>
      <c r="M61" s="581"/>
      <c r="N61" s="581"/>
      <c r="O61" s="581"/>
      <c r="P61" s="581"/>
      <c r="Q61" s="581"/>
    </row>
    <row r="62" spans="1:17" ht="17.100000000000001" customHeight="1">
      <c r="A62" s="330"/>
      <c r="B62" s="956" t="s">
        <v>419</v>
      </c>
      <c r="C62" s="956"/>
      <c r="D62" s="956"/>
      <c r="E62" s="956"/>
      <c r="F62" s="956"/>
      <c r="G62" s="956"/>
      <c r="H62" s="956"/>
      <c r="I62" s="956"/>
      <c r="J62" s="956"/>
      <c r="K62" s="956"/>
      <c r="L62" s="956"/>
      <c r="M62" s="956"/>
      <c r="N62" s="956"/>
      <c r="O62" s="956"/>
      <c r="P62" s="956"/>
      <c r="Q62" s="956"/>
    </row>
    <row r="63" spans="1:17" ht="17.100000000000001" customHeight="1">
      <c r="A63" s="330" t="s">
        <v>420</v>
      </c>
      <c r="B63" s="330"/>
      <c r="C63" s="581" t="s">
        <v>421</v>
      </c>
      <c r="D63" s="581"/>
      <c r="E63" s="581"/>
      <c r="F63" s="581"/>
      <c r="G63" s="581"/>
      <c r="H63" s="581"/>
      <c r="I63" s="581"/>
      <c r="J63" s="581"/>
      <c r="K63" s="581"/>
      <c r="L63" s="581"/>
      <c r="M63" s="581"/>
      <c r="N63" s="581"/>
      <c r="O63" s="581"/>
      <c r="P63" s="581"/>
      <c r="Q63" s="581"/>
    </row>
    <row r="64" spans="1:17" ht="17.100000000000001" customHeight="1">
      <c r="A64" s="330"/>
      <c r="B64" s="955" t="s">
        <v>422</v>
      </c>
      <c r="C64" s="955"/>
      <c r="D64" s="955"/>
      <c r="E64" s="955"/>
      <c r="F64" s="955"/>
      <c r="G64" s="955"/>
      <c r="H64" s="955"/>
      <c r="I64" s="955"/>
      <c r="J64" s="955"/>
      <c r="K64" s="955"/>
      <c r="L64" s="955"/>
      <c r="M64" s="955"/>
      <c r="N64" s="955"/>
      <c r="O64" s="955"/>
      <c r="P64" s="955"/>
      <c r="Q64" s="955"/>
    </row>
    <row r="65" spans="1:17" ht="17.100000000000001" customHeight="1">
      <c r="A65" s="330"/>
      <c r="B65" s="956" t="s">
        <v>423</v>
      </c>
      <c r="C65" s="956"/>
      <c r="D65" s="956"/>
      <c r="E65" s="956"/>
      <c r="F65" s="956"/>
      <c r="G65" s="956"/>
      <c r="H65" s="956"/>
      <c r="I65" s="956"/>
      <c r="J65" s="956"/>
      <c r="K65" s="956"/>
      <c r="L65" s="956"/>
      <c r="M65" s="956"/>
      <c r="N65" s="956"/>
      <c r="O65" s="956"/>
      <c r="P65" s="956"/>
      <c r="Q65" s="956"/>
    </row>
    <row r="66" spans="1:17" ht="17.100000000000001" customHeight="1">
      <c r="A66" s="330" t="s">
        <v>424</v>
      </c>
      <c r="B66" s="330"/>
      <c r="C66" s="581" t="s">
        <v>425</v>
      </c>
      <c r="D66" s="581"/>
      <c r="E66" s="581"/>
      <c r="F66" s="581"/>
      <c r="G66" s="581"/>
      <c r="H66" s="581"/>
      <c r="I66" s="581"/>
      <c r="J66" s="581"/>
      <c r="K66" s="581"/>
      <c r="L66" s="581"/>
      <c r="M66" s="581"/>
      <c r="N66" s="581"/>
      <c r="O66" s="581"/>
      <c r="P66" s="581"/>
      <c r="Q66" s="581"/>
    </row>
    <row r="67" spans="1:17" ht="17.100000000000001" customHeight="1">
      <c r="A67" s="330"/>
      <c r="B67" s="956" t="s">
        <v>426</v>
      </c>
      <c r="C67" s="956"/>
      <c r="D67" s="956"/>
      <c r="E67" s="956"/>
      <c r="F67" s="956"/>
      <c r="G67" s="956"/>
      <c r="H67" s="956"/>
      <c r="I67" s="956"/>
      <c r="J67" s="956"/>
      <c r="K67" s="956"/>
      <c r="L67" s="956"/>
      <c r="M67" s="956"/>
      <c r="N67" s="956"/>
      <c r="O67" s="956"/>
      <c r="P67" s="956"/>
      <c r="Q67" s="956"/>
    </row>
    <row r="68" spans="1:17" ht="17.100000000000001" customHeight="1">
      <c r="A68" s="330" t="s">
        <v>427</v>
      </c>
      <c r="B68" s="330"/>
      <c r="C68" s="581" t="s">
        <v>428</v>
      </c>
      <c r="D68" s="581"/>
      <c r="E68" s="581"/>
      <c r="F68" s="581"/>
      <c r="G68" s="581"/>
      <c r="H68" s="581"/>
      <c r="I68" s="581"/>
      <c r="J68" s="581"/>
      <c r="K68" s="581"/>
      <c r="L68" s="581"/>
      <c r="M68" s="581"/>
      <c r="N68" s="581"/>
      <c r="O68" s="581"/>
      <c r="P68" s="581"/>
      <c r="Q68" s="581"/>
    </row>
    <row r="69" spans="1:17" ht="17.100000000000001" customHeight="1">
      <c r="A69" s="330"/>
      <c r="B69" s="956" t="s">
        <v>429</v>
      </c>
      <c r="C69" s="956"/>
      <c r="D69" s="956"/>
      <c r="E69" s="956"/>
      <c r="F69" s="956"/>
      <c r="G69" s="956"/>
      <c r="H69" s="956"/>
      <c r="I69" s="956"/>
      <c r="J69" s="956"/>
      <c r="K69" s="956"/>
      <c r="L69" s="956"/>
      <c r="M69" s="956"/>
      <c r="N69" s="956"/>
      <c r="O69" s="956"/>
      <c r="P69" s="956"/>
      <c r="Q69" s="956"/>
    </row>
    <row r="70" spans="1:17" ht="17.100000000000001" customHeight="1">
      <c r="A70" s="330"/>
      <c r="B70" s="330"/>
    </row>
    <row r="71" spans="1:17" ht="17.100000000000001" customHeight="1">
      <c r="A71" s="954" t="str">
        <f>IF(入力シート!C20="前橋市長","前橋市長"&amp;"　"&amp;入力シート!L20,IF(入力シート!C20="前橋市公営企業管理者","前橋市公営企業管理者"&amp;"　"&amp;入力シート!L20,"「発注者」が未入力です。"))</f>
        <v>「発注者」が未入力です。</v>
      </c>
      <c r="B71" s="954"/>
      <c r="C71" s="954"/>
      <c r="D71" s="954"/>
      <c r="E71" s="954"/>
      <c r="F71" s="954"/>
      <c r="G71" s="954"/>
      <c r="H71" s="954"/>
      <c r="I71" s="954"/>
      <c r="J71" s="954"/>
      <c r="K71" s="954"/>
      <c r="L71" s="954"/>
      <c r="M71" s="954"/>
      <c r="N71" s="954"/>
      <c r="O71" s="954"/>
      <c r="P71" s="954"/>
      <c r="Q71" s="14" t="s">
        <v>430</v>
      </c>
    </row>
    <row r="73" spans="1:17" ht="17.100000000000001" customHeight="1">
      <c r="C73" s="555" t="s">
        <v>431</v>
      </c>
      <c r="D73" s="555"/>
      <c r="E73" s="555"/>
    </row>
    <row r="74" spans="1:17" ht="17.100000000000001" customHeight="1">
      <c r="C74" s="555"/>
      <c r="D74" s="555"/>
      <c r="E74" s="555"/>
    </row>
    <row r="75" spans="1:17" ht="17.100000000000001" customHeight="1">
      <c r="C75" s="555"/>
      <c r="D75" s="555"/>
      <c r="E75" s="555"/>
    </row>
    <row r="76" spans="1:17" ht="17.100000000000001" customHeight="1">
      <c r="C76" s="555"/>
      <c r="D76" s="555"/>
      <c r="E76" s="555"/>
    </row>
    <row r="77" spans="1:17" ht="17.100000000000001" customHeight="1">
      <c r="C77" s="555"/>
      <c r="D77" s="555"/>
      <c r="E77" s="555"/>
    </row>
    <row r="78" spans="1:17" ht="17.100000000000001" customHeight="1">
      <c r="C78" s="555"/>
      <c r="D78" s="555"/>
      <c r="E78" s="555"/>
    </row>
  </sheetData>
  <sheetProtection algorithmName="SHA-512" hashValue="ZWeFbHnuW6YZ8iMg02zUiA46AGPIho/ujU+ueQlnjM/qmBfvuT/rdDfsCDJnNvVh0FP2bqm5KXcLSAYY8bLhOQ==" saltValue="RK/VPLeN7tXRHeKukURGkg==" spinCount="100000" sheet="1" formatRows="0" insertRows="0"/>
  <mergeCells count="88">
    <mergeCell ref="T6:Y8"/>
    <mergeCell ref="G27:Q27"/>
    <mergeCell ref="G28:I28"/>
    <mergeCell ref="A1:Q1"/>
    <mergeCell ref="S1:W2"/>
    <mergeCell ref="K8:Q8"/>
    <mergeCell ref="A9:G9"/>
    <mergeCell ref="K9:Q9"/>
    <mergeCell ref="A5:G5"/>
    <mergeCell ref="E2:P2"/>
    <mergeCell ref="A8:G8"/>
    <mergeCell ref="K10:Q10"/>
    <mergeCell ref="A3:Q3"/>
    <mergeCell ref="A4:Q4"/>
    <mergeCell ref="K5:Q5"/>
    <mergeCell ref="A6:G6"/>
    <mergeCell ref="K6:Q6"/>
    <mergeCell ref="A20:Q20"/>
    <mergeCell ref="A22:Q22"/>
    <mergeCell ref="G24:Q24"/>
    <mergeCell ref="G25:Q25"/>
    <mergeCell ref="G26:Q26"/>
    <mergeCell ref="A14:F14"/>
    <mergeCell ref="G14:Q14"/>
    <mergeCell ref="A15:Q15"/>
    <mergeCell ref="A16:Q16"/>
    <mergeCell ref="A18:Q18"/>
    <mergeCell ref="A47:Q47"/>
    <mergeCell ref="A48:Q48"/>
    <mergeCell ref="B24:D24"/>
    <mergeCell ref="B25:D25"/>
    <mergeCell ref="B26:D26"/>
    <mergeCell ref="B29:C29"/>
    <mergeCell ref="B31:C31"/>
    <mergeCell ref="B30:C30"/>
    <mergeCell ref="B39:Q39"/>
    <mergeCell ref="B46:Q46"/>
    <mergeCell ref="A40:Q40"/>
    <mergeCell ref="A41:Q41"/>
    <mergeCell ref="A45:Q45"/>
    <mergeCell ref="K33:Q33"/>
    <mergeCell ref="E34:P34"/>
    <mergeCell ref="K29:Q29"/>
    <mergeCell ref="A35:Q35"/>
    <mergeCell ref="B12:Q12"/>
    <mergeCell ref="B17:Q17"/>
    <mergeCell ref="B19:Q19"/>
    <mergeCell ref="B21:Q21"/>
    <mergeCell ref="K31:Q31"/>
    <mergeCell ref="G29:I29"/>
    <mergeCell ref="G30:I30"/>
    <mergeCell ref="G31:I31"/>
    <mergeCell ref="G32:I32"/>
    <mergeCell ref="A23:Q23"/>
    <mergeCell ref="E13:F13"/>
    <mergeCell ref="K28:Q28"/>
    <mergeCell ref="K30:Q30"/>
    <mergeCell ref="A13:D13"/>
    <mergeCell ref="G13:Q13"/>
    <mergeCell ref="B44:Q44"/>
    <mergeCell ref="A36:C36"/>
    <mergeCell ref="A37:C37"/>
    <mergeCell ref="D36:H36"/>
    <mergeCell ref="D37:H37"/>
    <mergeCell ref="C49:Q49"/>
    <mergeCell ref="B50:Q50"/>
    <mergeCell ref="B51:Q51"/>
    <mergeCell ref="B52:Q52"/>
    <mergeCell ref="C53:Q53"/>
    <mergeCell ref="B54:Q54"/>
    <mergeCell ref="B55:Q55"/>
    <mergeCell ref="B56:Q56"/>
    <mergeCell ref="C57:Q57"/>
    <mergeCell ref="B58:Q58"/>
    <mergeCell ref="C59:Q59"/>
    <mergeCell ref="B60:Q60"/>
    <mergeCell ref="C61:Q61"/>
    <mergeCell ref="B62:Q62"/>
    <mergeCell ref="C63:Q63"/>
    <mergeCell ref="A71:P71"/>
    <mergeCell ref="C73:E73"/>
    <mergeCell ref="C74:E78"/>
    <mergeCell ref="B64:Q64"/>
    <mergeCell ref="B65:Q65"/>
    <mergeCell ref="C66:Q66"/>
    <mergeCell ref="B67:Q67"/>
    <mergeCell ref="C68:Q68"/>
    <mergeCell ref="B69:Q69"/>
  </mergeCells>
  <phoneticPr fontId="1"/>
  <conditionalFormatting sqref="AC10:AH10">
    <cfRule type="expression" dxfId="38" priority="6">
      <formula>LEN(AC10)&gt;0</formula>
    </cfRule>
  </conditionalFormatting>
  <conditionalFormatting sqref="A14:F14">
    <cfRule type="expression" dxfId="37" priority="5">
      <formula>$A$14=""</formula>
    </cfRule>
  </conditionalFormatting>
  <conditionalFormatting sqref="D36:H37">
    <cfRule type="expression" dxfId="36" priority="4">
      <formula>$D36=""</formula>
    </cfRule>
  </conditionalFormatting>
  <conditionalFormatting sqref="K5:Q6 K8:Q9">
    <cfRule type="expression" dxfId="35" priority="3">
      <formula>$K5=""</formula>
    </cfRule>
  </conditionalFormatting>
  <conditionalFormatting sqref="G28:I32">
    <cfRule type="expression" dxfId="34" priority="2">
      <formula>$G28=""</formula>
    </cfRule>
  </conditionalFormatting>
  <conditionalFormatting sqref="L32:P32">
    <cfRule type="expression" dxfId="33" priority="1">
      <formula>L$32=""</formula>
    </cfRule>
  </conditionalFormatting>
  <hyperlinks>
    <hyperlink ref="S1:W2" location="入力シート!A1" display="入力シートへ戻る"/>
    <hyperlink ref="R34:V34"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rowBreaks count="1" manualBreakCount="1">
    <brk id="42"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46"/>
  <sheetViews>
    <sheetView showGridLines="0" showRowColHeaders="0" topLeftCell="A16" zoomScaleNormal="100" zoomScaleSheetLayoutView="100" workbookViewId="0">
      <selection activeCell="J9" sqref="J9:M9"/>
    </sheetView>
  </sheetViews>
  <sheetFormatPr defaultColWidth="4" defaultRowHeight="14.25"/>
  <cols>
    <col min="1" max="1" width="5.5" style="187" bestFit="1" customWidth="1"/>
    <col min="2" max="2" width="5.875" style="187" customWidth="1"/>
    <col min="3" max="3" width="2.625" style="187" customWidth="1"/>
    <col min="4" max="4" width="10.625" style="187" customWidth="1"/>
    <col min="5" max="5" width="2.625" style="187" customWidth="1"/>
    <col min="6" max="6" width="6.625" style="187" customWidth="1"/>
    <col min="7" max="7" width="2.625" style="187" customWidth="1"/>
    <col min="8" max="8" width="6.375" style="187" customWidth="1"/>
    <col min="9" max="9" width="5.625" style="187" customWidth="1"/>
    <col min="10" max="10" width="4.5" style="187" bestFit="1" customWidth="1"/>
    <col min="11" max="11" width="7.625" style="187" customWidth="1"/>
    <col min="12" max="12" width="2.625" style="187" customWidth="1"/>
    <col min="13" max="13" width="14.625" style="187" customWidth="1"/>
    <col min="14" max="16384" width="4" style="187"/>
  </cols>
  <sheetData>
    <row r="1" spans="1:40">
      <c r="A1" s="870" t="s">
        <v>299</v>
      </c>
      <c r="B1" s="870"/>
      <c r="C1" s="870"/>
      <c r="D1" s="870"/>
      <c r="E1" s="870"/>
      <c r="F1" s="870"/>
      <c r="G1" s="870"/>
      <c r="H1" s="870"/>
      <c r="I1" s="870"/>
      <c r="J1" s="870"/>
      <c r="K1" s="870"/>
      <c r="L1" s="870"/>
      <c r="M1" s="870"/>
      <c r="O1" s="529" t="s">
        <v>342</v>
      </c>
      <c r="P1" s="530"/>
      <c r="Q1" s="530"/>
      <c r="R1" s="530"/>
      <c r="S1" s="531"/>
      <c r="T1" s="421"/>
      <c r="U1" s="421"/>
    </row>
    <row r="2" spans="1:40" ht="19.5" thickBot="1">
      <c r="A2" s="313"/>
      <c r="B2" s="313"/>
      <c r="C2" s="612" t="s">
        <v>298</v>
      </c>
      <c r="D2" s="612"/>
      <c r="E2" s="612"/>
      <c r="F2" s="612"/>
      <c r="G2" s="612"/>
      <c r="H2" s="612"/>
      <c r="I2" s="612"/>
      <c r="J2" s="612"/>
      <c r="K2" s="612"/>
      <c r="L2" s="612"/>
      <c r="M2" s="313"/>
      <c r="O2" s="532"/>
      <c r="P2" s="533"/>
      <c r="Q2" s="533"/>
      <c r="R2" s="533"/>
      <c r="S2" s="534"/>
      <c r="T2" s="421"/>
      <c r="U2" s="421"/>
    </row>
    <row r="3" spans="1:40">
      <c r="A3" s="872" t="str">
        <f>IFERROR(IF(OR(入力シート!D10="",入力シート!F10="",入力シート!H10=""),"年　　月　　日",TEXT(DATE(入力シート!D10,入力シート!F10,入力シート!H10),"ggge年M月ｄ日")),"年　　月　　日")</f>
        <v>年　　月　　日</v>
      </c>
      <c r="B3" s="872"/>
      <c r="C3" s="872"/>
      <c r="D3" s="872"/>
      <c r="E3" s="872"/>
      <c r="F3" s="872"/>
      <c r="G3" s="872"/>
      <c r="H3" s="872"/>
      <c r="I3" s="872"/>
      <c r="J3" s="872"/>
      <c r="K3" s="872"/>
      <c r="L3" s="872"/>
      <c r="M3" s="872"/>
    </row>
    <row r="4" spans="1:40">
      <c r="A4" s="810" t="str">
        <f>IF(入力シート!C20="前橋市長","（宛先）前橋市長",IF(入力シート!C20="前橋市公営企業管理者","（宛先）前橋市公営企業管理者","「発注者」が未入力です。"))</f>
        <v>「発注者」が未入力です。</v>
      </c>
      <c r="B4" s="810"/>
      <c r="C4" s="810"/>
      <c r="D4" s="810"/>
      <c r="E4" s="810"/>
      <c r="F4" s="810"/>
      <c r="G4" s="810"/>
      <c r="H4" s="810"/>
      <c r="I4" s="810"/>
      <c r="J4" s="810"/>
      <c r="K4" s="810"/>
      <c r="L4" s="810"/>
      <c r="M4" s="810"/>
    </row>
    <row r="5" spans="1:40">
      <c r="A5" s="1000" t="s">
        <v>98</v>
      </c>
      <c r="B5" s="1000"/>
      <c r="C5" s="1000"/>
      <c r="D5" s="1000"/>
      <c r="E5" s="1000"/>
      <c r="F5" s="1000"/>
      <c r="G5" s="289"/>
      <c r="H5" s="54" t="s">
        <v>249</v>
      </c>
      <c r="I5" s="810" t="str">
        <f>B13債権譲渡承諾依頼書!K8&amp;""</f>
        <v/>
      </c>
      <c r="J5" s="810"/>
      <c r="K5" s="810"/>
      <c r="L5" s="810"/>
      <c r="M5" s="810"/>
    </row>
    <row r="6" spans="1:40">
      <c r="A6" s="289"/>
      <c r="B6" s="289"/>
      <c r="C6" s="289"/>
      <c r="D6" s="289"/>
      <c r="E6" s="289"/>
      <c r="F6" s="289"/>
      <c r="G6" s="289"/>
      <c r="H6" s="54" t="s">
        <v>107</v>
      </c>
      <c r="I6" s="810" t="str">
        <f>B13債権譲渡承諾依頼書!K9&amp;""</f>
        <v/>
      </c>
      <c r="J6" s="810"/>
      <c r="K6" s="810"/>
      <c r="L6" s="810"/>
      <c r="M6" s="810"/>
      <c r="O6" s="449" t="s">
        <v>792</v>
      </c>
      <c r="P6" s="967" t="s">
        <v>793</v>
      </c>
      <c r="Q6" s="967"/>
      <c r="R6" s="967"/>
      <c r="S6" s="967"/>
      <c r="T6" s="967"/>
      <c r="U6" s="967"/>
      <c r="Y6" s="33"/>
      <c r="Z6" s="33"/>
      <c r="AA6" s="33"/>
      <c r="AB6" s="33"/>
      <c r="AC6" s="33"/>
      <c r="AD6" s="33"/>
    </row>
    <row r="7" spans="1:40">
      <c r="O7" s="449"/>
      <c r="P7" s="967"/>
      <c r="Q7" s="967"/>
      <c r="R7" s="967"/>
      <c r="S7" s="967"/>
      <c r="T7" s="967"/>
      <c r="U7" s="967"/>
    </row>
    <row r="8" spans="1:40" ht="30" customHeight="1">
      <c r="A8" s="999" t="s">
        <v>369</v>
      </c>
      <c r="B8" s="999"/>
      <c r="C8" s="999"/>
      <c r="D8" s="937" t="str">
        <f>IF(入力シート!C21="","「件名」が未入力です。",入力シート!C21)</f>
        <v>（例）本庁管内○○工事</v>
      </c>
      <c r="E8" s="938"/>
      <c r="F8" s="938"/>
      <c r="G8" s="938"/>
      <c r="H8" s="938"/>
      <c r="I8" s="938"/>
      <c r="J8" s="938"/>
      <c r="K8" s="938"/>
      <c r="L8" s="938"/>
      <c r="M8" s="939"/>
      <c r="O8" s="449"/>
      <c r="P8" s="967"/>
      <c r="Q8" s="967"/>
      <c r="R8" s="967"/>
      <c r="S8" s="967"/>
      <c r="T8" s="967"/>
      <c r="U8" s="967"/>
      <c r="AG8" s="300"/>
      <c r="AH8" s="300"/>
      <c r="AI8" s="304"/>
      <c r="AJ8" s="304"/>
      <c r="AK8" s="304"/>
      <c r="AL8" s="304"/>
      <c r="AM8" s="304"/>
      <c r="AN8" s="304"/>
    </row>
    <row r="9" spans="1:40" ht="30" customHeight="1">
      <c r="A9" s="999" t="s">
        <v>373</v>
      </c>
      <c r="B9" s="999"/>
      <c r="C9" s="999"/>
      <c r="D9" s="930" t="str">
        <f>IFERROR(IF(OR(入力シート!D24="",入力シート!F24="",入力シート!H24=""),"令和　　年　　月　　日",TEXT(DATE(入力シート!D24,入力シート!F24,入力シート!H24),"ggge年M月ｄ日")),"令和　　年　　月　　日")</f>
        <v>令和　　年　　月　　日</v>
      </c>
      <c r="E9" s="931"/>
      <c r="F9" s="931"/>
      <c r="G9" s="931"/>
      <c r="H9" s="931"/>
      <c r="I9" s="334" t="s">
        <v>444</v>
      </c>
      <c r="J9" s="931" t="str">
        <f>IFERROR(IF(OR(入力シート!D25="",入力シート!F25="",入力シート!H25=""),"令和　　年　　月　　日",TEXT(DATE(入力シート!D25,入力シート!F25,入力シート!H25),"ggge年M月ｄ日")),"令和　　年　　月　　日")</f>
        <v>令和　　年　　月　　日</v>
      </c>
      <c r="K9" s="931"/>
      <c r="L9" s="931"/>
      <c r="M9" s="995"/>
      <c r="AG9" s="304"/>
      <c r="AH9" s="304"/>
      <c r="AI9" s="304"/>
      <c r="AJ9" s="304"/>
      <c r="AK9" s="304"/>
      <c r="AL9" s="304"/>
      <c r="AM9" s="304"/>
      <c r="AN9" s="304"/>
    </row>
    <row r="10" spans="1:40" ht="30" customHeight="1">
      <c r="A10" s="999" t="s">
        <v>433</v>
      </c>
      <c r="B10" s="999"/>
      <c r="C10" s="999"/>
      <c r="D10" s="335" t="s">
        <v>447</v>
      </c>
      <c r="E10" s="996"/>
      <c r="F10" s="996"/>
      <c r="G10" s="859" t="s">
        <v>350</v>
      </c>
      <c r="H10" s="859"/>
      <c r="I10" s="337"/>
      <c r="J10" s="334" t="s">
        <v>351</v>
      </c>
      <c r="K10" s="337"/>
      <c r="L10" s="997" t="s">
        <v>352</v>
      </c>
      <c r="M10" s="998"/>
      <c r="AG10" s="304"/>
      <c r="AH10" s="304"/>
      <c r="AI10" s="304"/>
      <c r="AJ10" s="304"/>
      <c r="AK10" s="304"/>
      <c r="AL10" s="304"/>
      <c r="AM10" s="304"/>
      <c r="AN10" s="304"/>
    </row>
    <row r="11" spans="1:40" ht="15" customHeight="1">
      <c r="A11" s="891" t="s">
        <v>434</v>
      </c>
      <c r="B11" s="992"/>
      <c r="C11" s="892"/>
      <c r="D11" s="891" t="s">
        <v>435</v>
      </c>
      <c r="E11" s="992"/>
      <c r="F11" s="338"/>
      <c r="G11" s="325" t="s">
        <v>436</v>
      </c>
      <c r="H11" s="891" t="s">
        <v>438</v>
      </c>
      <c r="I11" s="992"/>
      <c r="J11" s="827"/>
      <c r="K11" s="827"/>
      <c r="L11" s="898" t="s">
        <v>436</v>
      </c>
      <c r="M11" s="993" t="s">
        <v>439</v>
      </c>
    </row>
    <row r="12" spans="1:40">
      <c r="A12" s="895"/>
      <c r="B12" s="846"/>
      <c r="C12" s="896"/>
      <c r="D12" s="895" t="s">
        <v>437</v>
      </c>
      <c r="E12" s="846"/>
      <c r="F12" s="846"/>
      <c r="G12" s="896"/>
      <c r="H12" s="895"/>
      <c r="I12" s="846"/>
      <c r="J12" s="828"/>
      <c r="K12" s="828"/>
      <c r="L12" s="984"/>
      <c r="M12" s="994"/>
    </row>
    <row r="13" spans="1:40">
      <c r="A13" s="339" t="s">
        <v>272</v>
      </c>
      <c r="B13" s="338"/>
      <c r="C13" s="325" t="s">
        <v>350</v>
      </c>
      <c r="D13" s="989"/>
      <c r="E13" s="897" t="s">
        <v>443</v>
      </c>
      <c r="F13" s="827"/>
      <c r="G13" s="898" t="s">
        <v>442</v>
      </c>
      <c r="H13" s="989"/>
      <c r="I13" s="991"/>
      <c r="J13" s="982" t="s">
        <v>441</v>
      </c>
      <c r="K13" s="827"/>
      <c r="L13" s="898" t="s">
        <v>440</v>
      </c>
      <c r="M13" s="985"/>
    </row>
    <row r="14" spans="1:40">
      <c r="A14" s="987"/>
      <c r="B14" s="988"/>
      <c r="C14" s="336" t="s">
        <v>351</v>
      </c>
      <c r="D14" s="990"/>
      <c r="E14" s="877"/>
      <c r="F14" s="828"/>
      <c r="G14" s="984"/>
      <c r="H14" s="990"/>
      <c r="I14" s="819"/>
      <c r="J14" s="983"/>
      <c r="K14" s="828"/>
      <c r="L14" s="984"/>
      <c r="M14" s="986"/>
    </row>
    <row r="15" spans="1:40">
      <c r="A15" s="339"/>
      <c r="B15" s="338"/>
      <c r="C15" s="325"/>
      <c r="D15" s="989"/>
      <c r="E15" s="897" t="s">
        <v>443</v>
      </c>
      <c r="F15" s="827"/>
      <c r="G15" s="898" t="s">
        <v>442</v>
      </c>
      <c r="H15" s="989"/>
      <c r="I15" s="991"/>
      <c r="J15" s="982" t="s">
        <v>441</v>
      </c>
      <c r="K15" s="827"/>
      <c r="L15" s="898" t="s">
        <v>440</v>
      </c>
      <c r="M15" s="985"/>
    </row>
    <row r="16" spans="1:40">
      <c r="A16" s="987"/>
      <c r="B16" s="988"/>
      <c r="C16" s="336" t="s">
        <v>351</v>
      </c>
      <c r="D16" s="990"/>
      <c r="E16" s="877"/>
      <c r="F16" s="828"/>
      <c r="G16" s="984"/>
      <c r="H16" s="990"/>
      <c r="I16" s="819"/>
      <c r="J16" s="983"/>
      <c r="K16" s="828"/>
      <c r="L16" s="984"/>
      <c r="M16" s="986"/>
    </row>
    <row r="17" spans="1:13">
      <c r="A17" s="339"/>
      <c r="B17" s="338"/>
      <c r="C17" s="325"/>
      <c r="D17" s="989"/>
      <c r="E17" s="897" t="s">
        <v>443</v>
      </c>
      <c r="F17" s="827"/>
      <c r="G17" s="898" t="s">
        <v>442</v>
      </c>
      <c r="H17" s="989"/>
      <c r="I17" s="991"/>
      <c r="J17" s="982" t="s">
        <v>441</v>
      </c>
      <c r="K17" s="827"/>
      <c r="L17" s="898" t="s">
        <v>440</v>
      </c>
      <c r="M17" s="985"/>
    </row>
    <row r="18" spans="1:13">
      <c r="A18" s="987"/>
      <c r="B18" s="988"/>
      <c r="C18" s="336" t="s">
        <v>351</v>
      </c>
      <c r="D18" s="990"/>
      <c r="E18" s="877"/>
      <c r="F18" s="828"/>
      <c r="G18" s="984"/>
      <c r="H18" s="990"/>
      <c r="I18" s="819"/>
      <c r="J18" s="983"/>
      <c r="K18" s="828"/>
      <c r="L18" s="984"/>
      <c r="M18" s="986"/>
    </row>
    <row r="19" spans="1:13">
      <c r="A19" s="339"/>
      <c r="B19" s="338"/>
      <c r="C19" s="325"/>
      <c r="D19" s="989"/>
      <c r="E19" s="897" t="s">
        <v>443</v>
      </c>
      <c r="F19" s="827"/>
      <c r="G19" s="898" t="s">
        <v>442</v>
      </c>
      <c r="H19" s="989"/>
      <c r="I19" s="991"/>
      <c r="J19" s="982" t="s">
        <v>441</v>
      </c>
      <c r="K19" s="827"/>
      <c r="L19" s="898" t="s">
        <v>440</v>
      </c>
      <c r="M19" s="985"/>
    </row>
    <row r="20" spans="1:13">
      <c r="A20" s="987"/>
      <c r="B20" s="988"/>
      <c r="C20" s="336" t="s">
        <v>351</v>
      </c>
      <c r="D20" s="990"/>
      <c r="E20" s="877"/>
      <c r="F20" s="828"/>
      <c r="G20" s="984"/>
      <c r="H20" s="990"/>
      <c r="I20" s="819"/>
      <c r="J20" s="983"/>
      <c r="K20" s="828"/>
      <c r="L20" s="984"/>
      <c r="M20" s="986"/>
    </row>
    <row r="21" spans="1:13">
      <c r="A21" s="339"/>
      <c r="B21" s="338"/>
      <c r="C21" s="325"/>
      <c r="D21" s="989"/>
      <c r="E21" s="897" t="s">
        <v>443</v>
      </c>
      <c r="F21" s="827"/>
      <c r="G21" s="898" t="s">
        <v>442</v>
      </c>
      <c r="H21" s="989"/>
      <c r="I21" s="991"/>
      <c r="J21" s="982" t="s">
        <v>441</v>
      </c>
      <c r="K21" s="827"/>
      <c r="L21" s="898" t="s">
        <v>440</v>
      </c>
      <c r="M21" s="985"/>
    </row>
    <row r="22" spans="1:13">
      <c r="A22" s="987"/>
      <c r="B22" s="988"/>
      <c r="C22" s="336" t="s">
        <v>351</v>
      </c>
      <c r="D22" s="990"/>
      <c r="E22" s="877"/>
      <c r="F22" s="828"/>
      <c r="G22" s="984"/>
      <c r="H22" s="990"/>
      <c r="I22" s="819"/>
      <c r="J22" s="983"/>
      <c r="K22" s="828"/>
      <c r="L22" s="984"/>
      <c r="M22" s="986"/>
    </row>
    <row r="23" spans="1:13">
      <c r="A23" s="339"/>
      <c r="B23" s="338"/>
      <c r="C23" s="325"/>
      <c r="D23" s="989"/>
      <c r="E23" s="897" t="s">
        <v>443</v>
      </c>
      <c r="F23" s="827"/>
      <c r="G23" s="898" t="s">
        <v>442</v>
      </c>
      <c r="H23" s="989"/>
      <c r="I23" s="991"/>
      <c r="J23" s="982" t="s">
        <v>441</v>
      </c>
      <c r="K23" s="827"/>
      <c r="L23" s="898" t="s">
        <v>440</v>
      </c>
      <c r="M23" s="985"/>
    </row>
    <row r="24" spans="1:13">
      <c r="A24" s="987"/>
      <c r="B24" s="988"/>
      <c r="C24" s="336" t="s">
        <v>351</v>
      </c>
      <c r="D24" s="990"/>
      <c r="E24" s="877"/>
      <c r="F24" s="828"/>
      <c r="G24" s="984"/>
      <c r="H24" s="990"/>
      <c r="I24" s="819"/>
      <c r="J24" s="983"/>
      <c r="K24" s="828"/>
      <c r="L24" s="984"/>
      <c r="M24" s="986"/>
    </row>
    <row r="25" spans="1:13">
      <c r="A25" s="339"/>
      <c r="B25" s="338"/>
      <c r="C25" s="325"/>
      <c r="D25" s="989"/>
      <c r="E25" s="897" t="s">
        <v>443</v>
      </c>
      <c r="F25" s="827"/>
      <c r="G25" s="898" t="s">
        <v>442</v>
      </c>
      <c r="H25" s="989"/>
      <c r="I25" s="991"/>
      <c r="J25" s="982" t="s">
        <v>441</v>
      </c>
      <c r="K25" s="827"/>
      <c r="L25" s="898" t="s">
        <v>440</v>
      </c>
      <c r="M25" s="985"/>
    </row>
    <row r="26" spans="1:13">
      <c r="A26" s="987"/>
      <c r="B26" s="988"/>
      <c r="C26" s="336" t="s">
        <v>351</v>
      </c>
      <c r="D26" s="990"/>
      <c r="E26" s="877"/>
      <c r="F26" s="828"/>
      <c r="G26" s="984"/>
      <c r="H26" s="990"/>
      <c r="I26" s="819"/>
      <c r="J26" s="983"/>
      <c r="K26" s="828"/>
      <c r="L26" s="984"/>
      <c r="M26" s="986"/>
    </row>
    <row r="27" spans="1:13">
      <c r="A27" s="339"/>
      <c r="B27" s="338"/>
      <c r="C27" s="325"/>
      <c r="D27" s="989"/>
      <c r="E27" s="897" t="s">
        <v>443</v>
      </c>
      <c r="F27" s="827"/>
      <c r="G27" s="898" t="s">
        <v>442</v>
      </c>
      <c r="H27" s="989"/>
      <c r="I27" s="991"/>
      <c r="J27" s="982" t="s">
        <v>441</v>
      </c>
      <c r="K27" s="827"/>
      <c r="L27" s="898" t="s">
        <v>440</v>
      </c>
      <c r="M27" s="985"/>
    </row>
    <row r="28" spans="1:13">
      <c r="A28" s="987"/>
      <c r="B28" s="988"/>
      <c r="C28" s="336" t="s">
        <v>351</v>
      </c>
      <c r="D28" s="990"/>
      <c r="E28" s="877"/>
      <c r="F28" s="828"/>
      <c r="G28" s="984"/>
      <c r="H28" s="990"/>
      <c r="I28" s="819"/>
      <c r="J28" s="983"/>
      <c r="K28" s="828"/>
      <c r="L28" s="984"/>
      <c r="M28" s="986"/>
    </row>
    <row r="29" spans="1:13">
      <c r="A29" s="339"/>
      <c r="B29" s="338"/>
      <c r="C29" s="325"/>
      <c r="D29" s="989"/>
      <c r="E29" s="897" t="s">
        <v>443</v>
      </c>
      <c r="F29" s="827"/>
      <c r="G29" s="898" t="s">
        <v>442</v>
      </c>
      <c r="H29" s="989"/>
      <c r="I29" s="991"/>
      <c r="J29" s="982" t="s">
        <v>441</v>
      </c>
      <c r="K29" s="827"/>
      <c r="L29" s="898" t="s">
        <v>440</v>
      </c>
      <c r="M29" s="985"/>
    </row>
    <row r="30" spans="1:13">
      <c r="A30" s="987"/>
      <c r="B30" s="988"/>
      <c r="C30" s="336" t="s">
        <v>351</v>
      </c>
      <c r="D30" s="990"/>
      <c r="E30" s="877"/>
      <c r="F30" s="828"/>
      <c r="G30" s="984"/>
      <c r="H30" s="990"/>
      <c r="I30" s="819"/>
      <c r="J30" s="983"/>
      <c r="K30" s="828"/>
      <c r="L30" s="984"/>
      <c r="M30" s="986"/>
    </row>
    <row r="31" spans="1:13">
      <c r="A31" s="339"/>
      <c r="B31" s="338"/>
      <c r="C31" s="325"/>
      <c r="D31" s="989"/>
      <c r="E31" s="897" t="s">
        <v>443</v>
      </c>
      <c r="F31" s="827"/>
      <c r="G31" s="898" t="s">
        <v>442</v>
      </c>
      <c r="H31" s="989"/>
      <c r="I31" s="991"/>
      <c r="J31" s="982" t="s">
        <v>441</v>
      </c>
      <c r="K31" s="827"/>
      <c r="L31" s="898" t="s">
        <v>440</v>
      </c>
      <c r="M31" s="985"/>
    </row>
    <row r="32" spans="1:13">
      <c r="A32" s="987"/>
      <c r="B32" s="988"/>
      <c r="C32" s="336" t="s">
        <v>351</v>
      </c>
      <c r="D32" s="990"/>
      <c r="E32" s="877"/>
      <c r="F32" s="828"/>
      <c r="G32" s="984"/>
      <c r="H32" s="990"/>
      <c r="I32" s="819"/>
      <c r="J32" s="983"/>
      <c r="K32" s="828"/>
      <c r="L32" s="984"/>
      <c r="M32" s="986"/>
    </row>
    <row r="33" spans="1:13">
      <c r="A33" s="339"/>
      <c r="B33" s="338"/>
      <c r="C33" s="325"/>
      <c r="D33" s="989"/>
      <c r="E33" s="897" t="s">
        <v>443</v>
      </c>
      <c r="F33" s="827"/>
      <c r="G33" s="898" t="s">
        <v>442</v>
      </c>
      <c r="H33" s="989"/>
      <c r="I33" s="991"/>
      <c r="J33" s="982" t="s">
        <v>441</v>
      </c>
      <c r="K33" s="827"/>
      <c r="L33" s="898" t="s">
        <v>440</v>
      </c>
      <c r="M33" s="985"/>
    </row>
    <row r="34" spans="1:13">
      <c r="A34" s="987"/>
      <c r="B34" s="988"/>
      <c r="C34" s="336" t="s">
        <v>351</v>
      </c>
      <c r="D34" s="990"/>
      <c r="E34" s="877"/>
      <c r="F34" s="828"/>
      <c r="G34" s="984"/>
      <c r="H34" s="990"/>
      <c r="I34" s="819"/>
      <c r="J34" s="983"/>
      <c r="K34" s="828"/>
      <c r="L34" s="984"/>
      <c r="M34" s="986"/>
    </row>
    <row r="35" spans="1:13">
      <c r="A35" s="339"/>
      <c r="B35" s="338"/>
      <c r="C35" s="325"/>
      <c r="D35" s="989"/>
      <c r="E35" s="897" t="s">
        <v>443</v>
      </c>
      <c r="F35" s="827"/>
      <c r="G35" s="898" t="s">
        <v>442</v>
      </c>
      <c r="H35" s="989"/>
      <c r="I35" s="991"/>
      <c r="J35" s="982" t="s">
        <v>441</v>
      </c>
      <c r="K35" s="827"/>
      <c r="L35" s="898" t="s">
        <v>440</v>
      </c>
      <c r="M35" s="985"/>
    </row>
    <row r="36" spans="1:13">
      <c r="A36" s="987"/>
      <c r="B36" s="988"/>
      <c r="C36" s="336" t="s">
        <v>351</v>
      </c>
      <c r="D36" s="990"/>
      <c r="E36" s="877"/>
      <c r="F36" s="828"/>
      <c r="G36" s="984"/>
      <c r="H36" s="990"/>
      <c r="I36" s="819"/>
      <c r="J36" s="983"/>
      <c r="K36" s="828"/>
      <c r="L36" s="984"/>
      <c r="M36" s="986"/>
    </row>
    <row r="37" spans="1:13">
      <c r="A37" s="339"/>
      <c r="B37" s="338"/>
      <c r="C37" s="325"/>
      <c r="D37" s="989"/>
      <c r="E37" s="897" t="s">
        <v>443</v>
      </c>
      <c r="F37" s="827"/>
      <c r="G37" s="898" t="s">
        <v>442</v>
      </c>
      <c r="H37" s="989"/>
      <c r="I37" s="991"/>
      <c r="J37" s="982" t="s">
        <v>441</v>
      </c>
      <c r="K37" s="827"/>
      <c r="L37" s="898" t="s">
        <v>440</v>
      </c>
      <c r="M37" s="985"/>
    </row>
    <row r="38" spans="1:13">
      <c r="A38" s="987"/>
      <c r="B38" s="988"/>
      <c r="C38" s="336" t="s">
        <v>351</v>
      </c>
      <c r="D38" s="990"/>
      <c r="E38" s="877"/>
      <c r="F38" s="828"/>
      <c r="G38" s="984"/>
      <c r="H38" s="990"/>
      <c r="I38" s="819"/>
      <c r="J38" s="983"/>
      <c r="K38" s="828"/>
      <c r="L38" s="984"/>
      <c r="M38" s="986"/>
    </row>
    <row r="39" spans="1:13">
      <c r="A39" s="339"/>
      <c r="B39" s="338"/>
      <c r="C39" s="325"/>
      <c r="D39" s="989"/>
      <c r="E39" s="897" t="s">
        <v>443</v>
      </c>
      <c r="F39" s="827"/>
      <c r="G39" s="898" t="s">
        <v>442</v>
      </c>
      <c r="H39" s="989"/>
      <c r="I39" s="991"/>
      <c r="J39" s="982" t="s">
        <v>441</v>
      </c>
      <c r="K39" s="827"/>
      <c r="L39" s="898" t="s">
        <v>440</v>
      </c>
      <c r="M39" s="985"/>
    </row>
    <row r="40" spans="1:13">
      <c r="A40" s="987"/>
      <c r="B40" s="988"/>
      <c r="C40" s="336" t="s">
        <v>351</v>
      </c>
      <c r="D40" s="990"/>
      <c r="E40" s="877"/>
      <c r="F40" s="828"/>
      <c r="G40" s="984"/>
      <c r="H40" s="990"/>
      <c r="I40" s="819"/>
      <c r="J40" s="983"/>
      <c r="K40" s="828"/>
      <c r="L40" s="984"/>
      <c r="M40" s="986"/>
    </row>
    <row r="41" spans="1:13">
      <c r="A41" s="842" t="s">
        <v>445</v>
      </c>
      <c r="B41" s="843"/>
      <c r="C41" s="843"/>
      <c r="D41" s="843"/>
      <c r="E41" s="843"/>
      <c r="F41" s="843"/>
      <c r="G41" s="843"/>
      <c r="H41" s="843"/>
      <c r="I41" s="843"/>
      <c r="J41" s="843"/>
      <c r="K41" s="843"/>
      <c r="L41" s="843"/>
      <c r="M41" s="844"/>
    </row>
    <row r="42" spans="1:13">
      <c r="A42" s="976"/>
      <c r="B42" s="977"/>
      <c r="C42" s="977"/>
      <c r="D42" s="977"/>
      <c r="E42" s="977"/>
      <c r="F42" s="977"/>
      <c r="G42" s="977"/>
      <c r="H42" s="977"/>
      <c r="I42" s="977"/>
      <c r="J42" s="977"/>
      <c r="K42" s="977"/>
      <c r="L42" s="977"/>
      <c r="M42" s="978"/>
    </row>
    <row r="43" spans="1:13">
      <c r="A43" s="976"/>
      <c r="B43" s="977"/>
      <c r="C43" s="977"/>
      <c r="D43" s="977"/>
      <c r="E43" s="977"/>
      <c r="F43" s="977"/>
      <c r="G43" s="977"/>
      <c r="H43" s="977"/>
      <c r="I43" s="977"/>
      <c r="J43" s="977"/>
      <c r="K43" s="977"/>
      <c r="L43" s="977"/>
      <c r="M43" s="978"/>
    </row>
    <row r="44" spans="1:13">
      <c r="A44" s="976"/>
      <c r="B44" s="977"/>
      <c r="C44" s="977"/>
      <c r="D44" s="977"/>
      <c r="E44" s="977"/>
      <c r="F44" s="977"/>
      <c r="G44" s="977"/>
      <c r="H44" s="977"/>
      <c r="I44" s="977"/>
      <c r="J44" s="977"/>
      <c r="K44" s="977"/>
      <c r="L44" s="977"/>
      <c r="M44" s="978"/>
    </row>
    <row r="45" spans="1:13">
      <c r="A45" s="979"/>
      <c r="B45" s="980"/>
      <c r="C45" s="980"/>
      <c r="D45" s="980"/>
      <c r="E45" s="980"/>
      <c r="F45" s="980"/>
      <c r="G45" s="980"/>
      <c r="H45" s="980"/>
      <c r="I45" s="980"/>
      <c r="J45" s="980"/>
      <c r="K45" s="980"/>
      <c r="L45" s="980"/>
      <c r="M45" s="981"/>
    </row>
    <row r="46" spans="1:13">
      <c r="A46" s="843" t="s">
        <v>446</v>
      </c>
      <c r="B46" s="843"/>
      <c r="C46" s="843"/>
      <c r="D46" s="843"/>
      <c r="E46" s="843"/>
      <c r="F46" s="843"/>
      <c r="G46" s="843"/>
      <c r="H46" s="843"/>
      <c r="I46" s="843"/>
      <c r="J46" s="843"/>
      <c r="K46" s="843"/>
      <c r="L46" s="843"/>
      <c r="M46" s="843"/>
    </row>
  </sheetData>
  <sheetProtection algorithmName="SHA-512" hashValue="+++MT67qhxUFof4E6Th8IgbJdh3q8aSJp6TXo4uqjhxZP1dfMSoiEbjb3fvfGnjOVR4+pPqA1daYw+Qf/UPFaA==" saltValue="tzkt+p7sn6eZ/lp7K65BWw==" spinCount="100000" sheet="1" formatRows="0" insertRows="0"/>
  <mergeCells count="168">
    <mergeCell ref="A10:C10"/>
    <mergeCell ref="A11:C12"/>
    <mergeCell ref="I6:M6"/>
    <mergeCell ref="A5:F5"/>
    <mergeCell ref="O1:S2"/>
    <mergeCell ref="A1:M1"/>
    <mergeCell ref="C2:L2"/>
    <mergeCell ref="A3:M3"/>
    <mergeCell ref="A4:M4"/>
    <mergeCell ref="I5:M5"/>
    <mergeCell ref="P6:U8"/>
    <mergeCell ref="A14:B14"/>
    <mergeCell ref="J11:K12"/>
    <mergeCell ref="H11:I12"/>
    <mergeCell ref="M11:M12"/>
    <mergeCell ref="D8:M8"/>
    <mergeCell ref="J9:M9"/>
    <mergeCell ref="D9:H9"/>
    <mergeCell ref="E10:F10"/>
    <mergeCell ref="G10:H10"/>
    <mergeCell ref="L10:M10"/>
    <mergeCell ref="G13:G14"/>
    <mergeCell ref="E13:E14"/>
    <mergeCell ref="F13:F14"/>
    <mergeCell ref="D13:D14"/>
    <mergeCell ref="D11:E11"/>
    <mergeCell ref="J13:J14"/>
    <mergeCell ref="K13:K14"/>
    <mergeCell ref="L13:L14"/>
    <mergeCell ref="H13:I14"/>
    <mergeCell ref="M13:M14"/>
    <mergeCell ref="D12:G12"/>
    <mergeCell ref="L11:L12"/>
    <mergeCell ref="A8:C8"/>
    <mergeCell ref="A9:C9"/>
    <mergeCell ref="J15:J16"/>
    <mergeCell ref="K15:K16"/>
    <mergeCell ref="L15:L16"/>
    <mergeCell ref="M15:M16"/>
    <mergeCell ref="A16:B16"/>
    <mergeCell ref="D15:D16"/>
    <mergeCell ref="E15:E16"/>
    <mergeCell ref="F15:F16"/>
    <mergeCell ref="G15:G16"/>
    <mergeCell ref="H15:I16"/>
    <mergeCell ref="J17:J18"/>
    <mergeCell ref="K17:K18"/>
    <mergeCell ref="L17:L18"/>
    <mergeCell ref="M17:M18"/>
    <mergeCell ref="A18:B18"/>
    <mergeCell ref="D17:D18"/>
    <mergeCell ref="E17:E18"/>
    <mergeCell ref="F17:F18"/>
    <mergeCell ref="G17:G18"/>
    <mergeCell ref="H17:I18"/>
    <mergeCell ref="J19:J20"/>
    <mergeCell ref="K19:K20"/>
    <mergeCell ref="L19:L20"/>
    <mergeCell ref="M19:M20"/>
    <mergeCell ref="A20:B20"/>
    <mergeCell ref="D19:D20"/>
    <mergeCell ref="E19:E20"/>
    <mergeCell ref="F19:F20"/>
    <mergeCell ref="G19:G20"/>
    <mergeCell ref="H19:I20"/>
    <mergeCell ref="J21:J22"/>
    <mergeCell ref="K21:K22"/>
    <mergeCell ref="L21:L22"/>
    <mergeCell ref="M21:M22"/>
    <mergeCell ref="A22:B22"/>
    <mergeCell ref="D21:D22"/>
    <mergeCell ref="E21:E22"/>
    <mergeCell ref="F21:F22"/>
    <mergeCell ref="G21:G22"/>
    <mergeCell ref="H21:I22"/>
    <mergeCell ref="J23:J24"/>
    <mergeCell ref="K23:K24"/>
    <mergeCell ref="L23:L24"/>
    <mergeCell ref="M23:M24"/>
    <mergeCell ref="A24:B24"/>
    <mergeCell ref="D23:D24"/>
    <mergeCell ref="E23:E24"/>
    <mergeCell ref="F23:F24"/>
    <mergeCell ref="G23:G24"/>
    <mergeCell ref="H23:I24"/>
    <mergeCell ref="J25:J26"/>
    <mergeCell ref="K25:K26"/>
    <mergeCell ref="L25:L26"/>
    <mergeCell ref="M25:M26"/>
    <mergeCell ref="A26:B26"/>
    <mergeCell ref="D25:D26"/>
    <mergeCell ref="E25:E26"/>
    <mergeCell ref="F25:F26"/>
    <mergeCell ref="G25:G26"/>
    <mergeCell ref="H25:I26"/>
    <mergeCell ref="J27:J28"/>
    <mergeCell ref="K27:K28"/>
    <mergeCell ref="L27:L28"/>
    <mergeCell ref="M27:M28"/>
    <mergeCell ref="A28:B28"/>
    <mergeCell ref="D27:D28"/>
    <mergeCell ref="E27:E28"/>
    <mergeCell ref="F27:F28"/>
    <mergeCell ref="G27:G28"/>
    <mergeCell ref="H27:I28"/>
    <mergeCell ref="J29:J30"/>
    <mergeCell ref="K29:K30"/>
    <mergeCell ref="L29:L30"/>
    <mergeCell ref="M29:M30"/>
    <mergeCell ref="A30:B30"/>
    <mergeCell ref="D29:D30"/>
    <mergeCell ref="E29:E30"/>
    <mergeCell ref="F29:F30"/>
    <mergeCell ref="G29:G30"/>
    <mergeCell ref="H29:I30"/>
    <mergeCell ref="J31:J32"/>
    <mergeCell ref="K31:K32"/>
    <mergeCell ref="L31:L32"/>
    <mergeCell ref="M31:M32"/>
    <mergeCell ref="A32:B32"/>
    <mergeCell ref="D31:D32"/>
    <mergeCell ref="E31:E32"/>
    <mergeCell ref="F31:F32"/>
    <mergeCell ref="G31:G32"/>
    <mergeCell ref="H31:I32"/>
    <mergeCell ref="J33:J34"/>
    <mergeCell ref="K33:K34"/>
    <mergeCell ref="L33:L34"/>
    <mergeCell ref="M33:M34"/>
    <mergeCell ref="A34:B34"/>
    <mergeCell ref="D33:D34"/>
    <mergeCell ref="E33:E34"/>
    <mergeCell ref="F33:F34"/>
    <mergeCell ref="G33:G34"/>
    <mergeCell ref="H33:I34"/>
    <mergeCell ref="J35:J36"/>
    <mergeCell ref="K35:K36"/>
    <mergeCell ref="L35:L36"/>
    <mergeCell ref="M35:M36"/>
    <mergeCell ref="A36:B36"/>
    <mergeCell ref="D35:D36"/>
    <mergeCell ref="E35:E36"/>
    <mergeCell ref="F35:F36"/>
    <mergeCell ref="G35:G36"/>
    <mergeCell ref="H35:I36"/>
    <mergeCell ref="J37:J38"/>
    <mergeCell ref="K37:K38"/>
    <mergeCell ref="L37:L38"/>
    <mergeCell ref="M37:M38"/>
    <mergeCell ref="A38:B38"/>
    <mergeCell ref="D37:D38"/>
    <mergeCell ref="E37:E38"/>
    <mergeCell ref="F37:F38"/>
    <mergeCell ref="G37:G38"/>
    <mergeCell ref="H37:I38"/>
    <mergeCell ref="A42:M45"/>
    <mergeCell ref="A46:M46"/>
    <mergeCell ref="A41:M41"/>
    <mergeCell ref="J39:J40"/>
    <mergeCell ref="K39:K40"/>
    <mergeCell ref="L39:L40"/>
    <mergeCell ref="M39:M40"/>
    <mergeCell ref="A40:B40"/>
    <mergeCell ref="D39:D40"/>
    <mergeCell ref="E39:E40"/>
    <mergeCell ref="F39:F40"/>
    <mergeCell ref="G39:G40"/>
    <mergeCell ref="H39:I40"/>
  </mergeCells>
  <phoneticPr fontId="3"/>
  <conditionalFormatting sqref="Y6:AD6">
    <cfRule type="expression" dxfId="32" priority="4">
      <formula>LEN(Y6)&gt;0</formula>
    </cfRule>
  </conditionalFormatting>
  <conditionalFormatting sqref="I5:M6">
    <cfRule type="expression" dxfId="31" priority="2">
      <formula>$I5=""</formula>
    </cfRule>
  </conditionalFormatting>
  <conditionalFormatting sqref="E10:K10">
    <cfRule type="expression" dxfId="30" priority="1">
      <formula>E$10=""</formula>
    </cfRule>
  </conditionalFormatting>
  <hyperlinks>
    <hyperlink ref="O1:S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X35"/>
  <sheetViews>
    <sheetView showGridLines="0" showRowColHeaders="0" zoomScaleNormal="100" zoomScaleSheetLayoutView="100" workbookViewId="0">
      <selection activeCell="O7" sqref="O7:W7"/>
    </sheetView>
  </sheetViews>
  <sheetFormatPr defaultColWidth="4" defaultRowHeight="20.100000000000001" customHeight="1"/>
  <cols>
    <col min="1" max="1" width="2.125" style="187" customWidth="1"/>
    <col min="2" max="9" width="2.625" style="187" customWidth="1"/>
    <col min="10" max="10" width="1.625" style="187" customWidth="1"/>
    <col min="11" max="11" width="2.625" style="187" customWidth="1"/>
    <col min="12" max="12" width="1.625" style="187" customWidth="1"/>
    <col min="13" max="13" width="5.625" style="187" customWidth="1"/>
    <col min="14" max="14" width="1.625" style="187" customWidth="1"/>
    <col min="15" max="15" width="11.125" style="187" customWidth="1"/>
    <col min="16" max="16" width="2.625" style="187" customWidth="1"/>
    <col min="17" max="17" width="4.625" style="187" customWidth="1"/>
    <col min="18" max="18" width="2.625" style="187" customWidth="1"/>
    <col min="19" max="19" width="2.125" style="187" customWidth="1"/>
    <col min="20" max="20" width="2.625" style="187" customWidth="1"/>
    <col min="21" max="21" width="2.125" style="187" customWidth="1"/>
    <col min="22" max="22" width="2.625" style="187" customWidth="1"/>
    <col min="23" max="23" width="11.625" style="187" customWidth="1"/>
    <col min="24" max="16384" width="4" style="187"/>
  </cols>
  <sheetData>
    <row r="1" spans="1:50" ht="20.100000000000001" customHeight="1">
      <c r="A1" s="1004" t="s">
        <v>300</v>
      </c>
      <c r="B1" s="1004"/>
      <c r="C1" s="1004"/>
      <c r="D1" s="1004"/>
      <c r="E1" s="1004"/>
      <c r="F1" s="1004"/>
      <c r="G1" s="1004"/>
      <c r="H1" s="1004"/>
      <c r="I1" s="1004"/>
      <c r="J1" s="1004"/>
      <c r="K1" s="1004"/>
      <c r="L1" s="1004"/>
      <c r="M1" s="1004"/>
      <c r="N1" s="1004"/>
      <c r="O1" s="1004"/>
      <c r="P1" s="1004"/>
      <c r="Q1" s="1004"/>
      <c r="R1" s="1004"/>
      <c r="S1" s="1004"/>
      <c r="T1" s="1004"/>
      <c r="U1" s="1004"/>
      <c r="V1" s="1004"/>
      <c r="W1" s="1004"/>
      <c r="Y1" s="529" t="s">
        <v>342</v>
      </c>
      <c r="Z1" s="530"/>
      <c r="AA1" s="530"/>
      <c r="AB1" s="530"/>
      <c r="AC1" s="531"/>
      <c r="AD1" s="421"/>
    </row>
    <row r="2" spans="1:50" ht="20.100000000000001" customHeight="1">
      <c r="A2" s="297"/>
      <c r="B2" s="297"/>
      <c r="C2" s="297"/>
      <c r="D2" s="297"/>
      <c r="E2" s="297"/>
      <c r="F2" s="297"/>
      <c r="G2" s="297"/>
      <c r="H2" s="297"/>
      <c r="I2" s="297"/>
      <c r="J2" s="297"/>
      <c r="K2" s="297"/>
      <c r="L2" s="297"/>
      <c r="M2" s="297"/>
      <c r="N2" s="297"/>
      <c r="O2" s="297"/>
      <c r="P2" s="297"/>
      <c r="Q2" s="297"/>
      <c r="R2" s="297"/>
      <c r="S2" s="297"/>
      <c r="T2" s="297"/>
      <c r="U2" s="297"/>
      <c r="V2" s="297"/>
      <c r="W2" s="297"/>
      <c r="Y2" s="1001"/>
      <c r="Z2" s="1002"/>
      <c r="AA2" s="1002"/>
      <c r="AB2" s="1002"/>
      <c r="AC2" s="1003"/>
      <c r="AD2" s="421"/>
    </row>
    <row r="3" spans="1:50" ht="20.100000000000001" customHeight="1" thickBot="1">
      <c r="A3" s="1006" t="s">
        <v>301</v>
      </c>
      <c r="B3" s="1006"/>
      <c r="C3" s="1006"/>
      <c r="D3" s="1006"/>
      <c r="E3" s="1006"/>
      <c r="F3" s="1006"/>
      <c r="G3" s="1006"/>
      <c r="H3" s="1006"/>
      <c r="I3" s="1006"/>
      <c r="J3" s="1006"/>
      <c r="K3" s="1006"/>
      <c r="L3" s="1006"/>
      <c r="M3" s="1006"/>
      <c r="N3" s="1006"/>
      <c r="O3" s="1006"/>
      <c r="P3" s="1006"/>
      <c r="Q3" s="1006"/>
      <c r="R3" s="1006"/>
      <c r="S3" s="1006"/>
      <c r="T3" s="1006"/>
      <c r="U3" s="1006"/>
      <c r="V3" s="1006"/>
      <c r="W3" s="1006"/>
      <c r="Y3" s="532"/>
      <c r="Z3" s="533"/>
      <c r="AA3" s="533"/>
      <c r="AB3" s="533"/>
      <c r="AC3" s="534"/>
      <c r="AD3" s="421"/>
    </row>
    <row r="4" spans="1:50" ht="20.100000000000001" customHeight="1">
      <c r="A4" s="344"/>
      <c r="B4" s="344"/>
      <c r="C4" s="344"/>
      <c r="D4" s="344"/>
      <c r="E4" s="344"/>
      <c r="F4" s="344"/>
      <c r="G4" s="344"/>
      <c r="H4" s="344"/>
      <c r="I4" s="344"/>
      <c r="J4" s="344"/>
      <c r="K4" s="344"/>
      <c r="L4" s="344"/>
      <c r="M4" s="344"/>
      <c r="N4" s="344"/>
      <c r="O4" s="344"/>
      <c r="P4" s="344"/>
      <c r="Q4" s="344"/>
      <c r="R4" s="344"/>
      <c r="S4" s="344"/>
      <c r="T4" s="344"/>
      <c r="U4" s="344"/>
      <c r="V4" s="344"/>
      <c r="W4" s="344"/>
      <c r="X4" s="357"/>
      <c r="Y4" s="421"/>
      <c r="Z4" s="421"/>
      <c r="AA4" s="421"/>
      <c r="AB4" s="421"/>
      <c r="AC4" s="421"/>
      <c r="AD4" s="421"/>
      <c r="AE4" s="193"/>
    </row>
    <row r="5" spans="1:50" ht="20.100000000000001" customHeight="1">
      <c r="A5" s="1005" t="str">
        <f>IFERROR(IF(OR(入力シート!D10="",入力シート!F10="",入力シート!H10=""),"年　　月　　日",TEXT(DATE(入力シート!D10,入力シート!F10,入力シート!H10),"ggge年M月ｄ日")),"年　　月　　日")</f>
        <v>年　　月　　日</v>
      </c>
      <c r="B5" s="1005"/>
      <c r="C5" s="1005"/>
      <c r="D5" s="1005"/>
      <c r="E5" s="1005"/>
      <c r="F5" s="1005"/>
      <c r="G5" s="1005"/>
      <c r="H5" s="1005"/>
      <c r="I5" s="1005"/>
      <c r="J5" s="1005"/>
      <c r="K5" s="1005"/>
      <c r="L5" s="1005"/>
      <c r="M5" s="1005"/>
      <c r="N5" s="1005"/>
      <c r="O5" s="1005"/>
      <c r="P5" s="1005"/>
      <c r="Q5" s="1005"/>
      <c r="R5" s="1005"/>
      <c r="S5" s="1005"/>
      <c r="T5" s="1005"/>
      <c r="U5" s="1005"/>
      <c r="V5" s="1005"/>
      <c r="W5" s="1005"/>
      <c r="Y5" s="421"/>
      <c r="Z5" s="421"/>
      <c r="AA5" s="421"/>
      <c r="AB5" s="421"/>
      <c r="AC5" s="421"/>
      <c r="AD5" s="421"/>
    </row>
    <row r="6" spans="1:50" ht="20.100000000000001" customHeight="1">
      <c r="A6" s="810" t="str">
        <f>IF(入力シート!C20="前橋市長","（宛先）前橋市長",IF(入力シート!C20="前橋市公営企業管理者","（宛先）前橋市公営企業管理者","「発注者」が未入力です。"))</f>
        <v>「発注者」が未入力です。</v>
      </c>
      <c r="B6" s="810"/>
      <c r="C6" s="810"/>
      <c r="D6" s="810"/>
      <c r="E6" s="810"/>
      <c r="F6" s="810"/>
      <c r="G6" s="810"/>
      <c r="H6" s="810"/>
      <c r="I6" s="810"/>
      <c r="J6" s="810"/>
      <c r="K6" s="810"/>
      <c r="L6" s="810"/>
      <c r="M6" s="810"/>
      <c r="N6" s="810"/>
      <c r="O6" s="810"/>
      <c r="P6" s="810"/>
      <c r="Q6" s="810"/>
      <c r="R6" s="810"/>
      <c r="S6" s="810"/>
      <c r="T6" s="810"/>
      <c r="U6" s="810"/>
      <c r="V6" s="810"/>
      <c r="W6" s="810"/>
      <c r="Y6" s="421"/>
      <c r="Z6" s="421"/>
      <c r="AA6" s="421"/>
      <c r="AB6" s="421"/>
      <c r="AC6" s="421"/>
      <c r="AD6" s="421"/>
    </row>
    <row r="7" spans="1:50" ht="20.100000000000001" customHeight="1">
      <c r="A7" s="1000" t="s">
        <v>769</v>
      </c>
      <c r="B7" s="1000"/>
      <c r="C7" s="1000"/>
      <c r="D7" s="1000"/>
      <c r="E7" s="1000"/>
      <c r="F7" s="1000"/>
      <c r="G7" s="1000"/>
      <c r="H7" s="1000"/>
      <c r="I7" s="1000"/>
      <c r="J7" s="1000"/>
      <c r="K7" s="1000"/>
      <c r="L7" s="289"/>
      <c r="M7" s="187" t="s">
        <v>249</v>
      </c>
      <c r="O7" s="810"/>
      <c r="P7" s="810"/>
      <c r="Q7" s="810"/>
      <c r="R7" s="810"/>
      <c r="S7" s="810"/>
      <c r="T7" s="810"/>
      <c r="U7" s="810"/>
      <c r="V7" s="810"/>
      <c r="W7" s="810"/>
      <c r="Y7" s="421"/>
      <c r="Z7" s="421"/>
      <c r="AA7" s="421"/>
      <c r="AB7" s="421"/>
      <c r="AC7" s="421"/>
      <c r="AD7" s="421"/>
    </row>
    <row r="8" spans="1:50" ht="20.100000000000001" customHeight="1">
      <c r="A8" s="1000" t="s">
        <v>448</v>
      </c>
      <c r="B8" s="1000"/>
      <c r="C8" s="1000"/>
      <c r="D8" s="1000"/>
      <c r="E8" s="1000"/>
      <c r="F8" s="1000"/>
      <c r="G8" s="1000"/>
      <c r="H8" s="1000"/>
      <c r="I8" s="1000"/>
      <c r="J8" s="1000"/>
      <c r="K8" s="1000"/>
      <c r="L8" s="289"/>
      <c r="M8" s="289" t="s">
        <v>107</v>
      </c>
      <c r="N8" s="289"/>
      <c r="O8" s="810"/>
      <c r="P8" s="810"/>
      <c r="Q8" s="810"/>
      <c r="R8" s="810"/>
      <c r="S8" s="810"/>
      <c r="T8" s="810"/>
      <c r="U8" s="810"/>
      <c r="V8" s="810"/>
      <c r="W8" s="810"/>
      <c r="Y8" s="449" t="s">
        <v>792</v>
      </c>
      <c r="Z8" s="967" t="s">
        <v>793</v>
      </c>
      <c r="AA8" s="967"/>
      <c r="AB8" s="967"/>
      <c r="AC8" s="967"/>
      <c r="AD8" s="967"/>
      <c r="AE8" s="967"/>
      <c r="AI8" s="33"/>
      <c r="AJ8" s="33"/>
      <c r="AK8" s="33"/>
      <c r="AL8" s="33"/>
      <c r="AM8" s="33"/>
      <c r="AN8" s="33"/>
    </row>
    <row r="9" spans="1:50" ht="20.100000000000001" customHeight="1">
      <c r="O9" s="289"/>
      <c r="P9" s="289"/>
      <c r="Q9" s="289"/>
      <c r="R9" s="289"/>
      <c r="S9" s="289"/>
      <c r="T9" s="289"/>
      <c r="U9" s="289"/>
      <c r="V9" s="289"/>
      <c r="W9" s="289"/>
      <c r="Y9" s="449"/>
      <c r="Z9" s="967"/>
      <c r="AA9" s="967"/>
      <c r="AB9" s="967"/>
      <c r="AC9" s="967"/>
      <c r="AD9" s="967"/>
      <c r="AE9" s="967"/>
    </row>
    <row r="10" spans="1:50" ht="20.100000000000001" customHeight="1">
      <c r="A10" s="1000" t="s">
        <v>449</v>
      </c>
      <c r="B10" s="1000"/>
      <c r="C10" s="1000"/>
      <c r="D10" s="1000"/>
      <c r="E10" s="1000"/>
      <c r="F10" s="1000"/>
      <c r="G10" s="1000"/>
      <c r="H10" s="1000"/>
      <c r="I10" s="1000"/>
      <c r="J10" s="1000"/>
      <c r="K10" s="1000"/>
      <c r="L10" s="289"/>
      <c r="M10" s="187" t="s">
        <v>249</v>
      </c>
      <c r="O10" s="810"/>
      <c r="P10" s="810"/>
      <c r="Q10" s="810"/>
      <c r="R10" s="810"/>
      <c r="S10" s="810"/>
      <c r="T10" s="810"/>
      <c r="U10" s="810"/>
      <c r="V10" s="810"/>
      <c r="W10" s="810"/>
      <c r="Y10" s="449" t="s">
        <v>791</v>
      </c>
      <c r="Z10" s="967"/>
      <c r="AA10" s="967"/>
      <c r="AB10" s="967"/>
      <c r="AC10" s="967"/>
      <c r="AD10" s="967"/>
      <c r="AE10" s="967"/>
    </row>
    <row r="11" spans="1:50" ht="20.100000000000001" customHeight="1">
      <c r="A11" s="289"/>
      <c r="B11" s="289"/>
      <c r="C11" s="289"/>
      <c r="D11" s="289"/>
      <c r="E11" s="289"/>
      <c r="F11" s="289"/>
      <c r="G11" s="289"/>
      <c r="H11" s="289"/>
      <c r="I11" s="289"/>
      <c r="J11" s="289"/>
      <c r="K11" s="289"/>
      <c r="L11" s="289"/>
      <c r="M11" s="289" t="s">
        <v>107</v>
      </c>
      <c r="N11" s="289"/>
      <c r="O11" s="810" t="s">
        <v>704</v>
      </c>
      <c r="P11" s="810"/>
      <c r="Q11" s="810"/>
      <c r="R11" s="810"/>
      <c r="S11" s="810"/>
      <c r="T11" s="810"/>
      <c r="U11" s="810"/>
      <c r="V11" s="810"/>
      <c r="W11" s="810"/>
      <c r="Y11" s="421"/>
      <c r="Z11" s="421"/>
      <c r="AA11" s="421"/>
      <c r="AB11" s="421"/>
      <c r="AC11" s="421"/>
      <c r="AD11" s="421"/>
      <c r="AI11" s="33"/>
      <c r="AJ11" s="33"/>
      <c r="AK11" s="33"/>
      <c r="AL11" s="33"/>
      <c r="AM11" s="33"/>
      <c r="AN11" s="33"/>
    </row>
    <row r="12" spans="1:50" ht="30" customHeight="1">
      <c r="Y12" s="421"/>
      <c r="Z12" s="421"/>
      <c r="AA12" s="421"/>
      <c r="AB12" s="421"/>
      <c r="AC12" s="421"/>
      <c r="AD12" s="421"/>
    </row>
    <row r="13" spans="1:50" ht="20.100000000000001" customHeight="1">
      <c r="B13" s="868" t="s">
        <v>450</v>
      </c>
      <c r="C13" s="868"/>
      <c r="D13" s="345"/>
      <c r="E13" s="187" t="s">
        <v>451</v>
      </c>
      <c r="F13" s="346"/>
      <c r="G13" s="187" t="s">
        <v>452</v>
      </c>
      <c r="H13" s="346"/>
      <c r="I13" s="867" t="s">
        <v>770</v>
      </c>
      <c r="J13" s="867"/>
      <c r="K13" s="867"/>
      <c r="L13" s="867"/>
      <c r="M13" s="867"/>
      <c r="N13" s="867"/>
      <c r="O13" s="867"/>
      <c r="P13" s="867"/>
      <c r="Q13" s="867"/>
      <c r="R13" s="867"/>
      <c r="S13" s="867"/>
      <c r="T13" s="867"/>
      <c r="U13" s="867"/>
      <c r="V13" s="867"/>
      <c r="W13" s="867"/>
      <c r="Y13" s="421"/>
      <c r="Z13" s="421"/>
      <c r="AA13" s="421"/>
      <c r="AB13" s="421"/>
      <c r="AC13" s="421"/>
      <c r="AD13" s="421"/>
      <c r="AQ13" s="300"/>
      <c r="AR13" s="300"/>
      <c r="AS13" s="304"/>
      <c r="AT13" s="304"/>
      <c r="AU13" s="304"/>
      <c r="AV13" s="304"/>
      <c r="AW13" s="304"/>
      <c r="AX13" s="304"/>
    </row>
    <row r="14" spans="1:50" ht="20.100000000000001" customHeight="1">
      <c r="A14" s="867" t="str">
        <f>"記工事請負代金債権について、"&amp;O11&amp;"に譲渡いたしましたので、譲渡人、"</f>
        <v>記工事請負代金債権について、○○○　○○○に譲渡いたしましたので、譲渡人、</v>
      </c>
      <c r="B14" s="867"/>
      <c r="C14" s="867"/>
      <c r="D14" s="867"/>
      <c r="E14" s="867"/>
      <c r="F14" s="867"/>
      <c r="G14" s="867"/>
      <c r="H14" s="867"/>
      <c r="I14" s="867"/>
      <c r="J14" s="867"/>
      <c r="K14" s="867"/>
      <c r="L14" s="867"/>
      <c r="M14" s="867"/>
      <c r="N14" s="867"/>
      <c r="O14" s="867"/>
      <c r="P14" s="867"/>
      <c r="Q14" s="867"/>
      <c r="R14" s="867"/>
      <c r="S14" s="867"/>
      <c r="T14" s="867"/>
      <c r="U14" s="867"/>
      <c r="V14" s="867"/>
      <c r="W14" s="867"/>
      <c r="Y14" s="421"/>
      <c r="Z14" s="421"/>
      <c r="AA14" s="421"/>
      <c r="AB14" s="421"/>
      <c r="AC14" s="421"/>
      <c r="AD14" s="421"/>
      <c r="AQ14" s="304"/>
      <c r="AR14" s="304"/>
      <c r="AS14" s="304"/>
      <c r="AT14" s="304"/>
      <c r="AU14" s="304"/>
      <c r="AV14" s="304"/>
      <c r="AW14" s="304"/>
      <c r="AX14" s="304"/>
    </row>
    <row r="15" spans="1:50" ht="20.100000000000001" customHeight="1">
      <c r="A15" s="870" t="s">
        <v>722</v>
      </c>
      <c r="B15" s="870"/>
      <c r="C15" s="870"/>
      <c r="D15" s="870"/>
      <c r="E15" s="870"/>
      <c r="F15" s="870"/>
      <c r="G15" s="870"/>
      <c r="H15" s="870"/>
      <c r="I15" s="870"/>
      <c r="J15" s="870"/>
      <c r="K15" s="870"/>
      <c r="L15" s="870"/>
      <c r="M15" s="870"/>
      <c r="N15" s="870"/>
      <c r="O15" s="870"/>
      <c r="P15" s="870"/>
      <c r="Q15" s="870"/>
      <c r="R15" s="870"/>
      <c r="S15" s="870"/>
      <c r="T15" s="870"/>
      <c r="U15" s="870"/>
      <c r="V15" s="870"/>
      <c r="W15" s="870"/>
      <c r="Y15" s="421"/>
      <c r="Z15" s="421"/>
      <c r="AA15" s="421"/>
      <c r="AB15" s="421"/>
      <c r="AC15" s="421"/>
      <c r="AD15" s="421"/>
      <c r="AQ15" s="304"/>
      <c r="AR15" s="304"/>
      <c r="AS15" s="304"/>
      <c r="AT15" s="304"/>
      <c r="AU15" s="304"/>
      <c r="AV15" s="304"/>
      <c r="AW15" s="304"/>
      <c r="AX15" s="304"/>
    </row>
    <row r="16" spans="1:50" ht="30" customHeight="1">
      <c r="Y16" s="421"/>
      <c r="Z16" s="421"/>
      <c r="AA16" s="421"/>
      <c r="AB16" s="421"/>
      <c r="AC16" s="421"/>
      <c r="AD16" s="421"/>
    </row>
    <row r="17" spans="1:30" ht="20.100000000000001" customHeight="1">
      <c r="A17" s="868" t="s">
        <v>454</v>
      </c>
      <c r="B17" s="868"/>
      <c r="C17" s="868"/>
      <c r="D17" s="868"/>
      <c r="E17" s="868"/>
      <c r="F17" s="868"/>
      <c r="G17" s="868"/>
      <c r="H17" s="868"/>
      <c r="I17" s="868"/>
      <c r="J17" s="868"/>
      <c r="K17" s="868"/>
      <c r="L17" s="868"/>
      <c r="M17" s="868"/>
      <c r="N17" s="868"/>
      <c r="O17" s="868"/>
      <c r="P17" s="868"/>
      <c r="Q17" s="868"/>
      <c r="R17" s="868"/>
      <c r="S17" s="868"/>
      <c r="T17" s="868"/>
      <c r="U17" s="868"/>
      <c r="V17" s="868"/>
      <c r="W17" s="868"/>
      <c r="Y17" s="421"/>
      <c r="Z17" s="421"/>
      <c r="AA17" s="421"/>
      <c r="AB17" s="421"/>
      <c r="AC17" s="421"/>
      <c r="AD17" s="421"/>
    </row>
    <row r="18" spans="1:30" ht="30" customHeight="1">
      <c r="Y18" s="421"/>
      <c r="Z18" s="421"/>
      <c r="AA18" s="421"/>
      <c r="AB18" s="421"/>
      <c r="AC18" s="421"/>
      <c r="AD18" s="421"/>
    </row>
    <row r="19" spans="1:30" ht="20.100000000000001" customHeight="1">
      <c r="A19" s="870" t="s">
        <v>455</v>
      </c>
      <c r="B19" s="870"/>
      <c r="C19" s="870"/>
      <c r="D19" s="870"/>
      <c r="E19" s="870"/>
      <c r="F19" s="870"/>
      <c r="G19" s="870"/>
      <c r="H19" s="870"/>
      <c r="I19" s="870"/>
      <c r="J19" s="870"/>
      <c r="K19" s="870"/>
      <c r="L19" s="870"/>
      <c r="M19" s="870"/>
      <c r="N19" s="870"/>
      <c r="O19" s="870"/>
      <c r="P19" s="870"/>
      <c r="Q19" s="870"/>
      <c r="R19" s="870"/>
      <c r="S19" s="870"/>
      <c r="T19" s="870"/>
      <c r="U19" s="870"/>
      <c r="V19" s="870"/>
      <c r="W19" s="870"/>
      <c r="Y19" s="421"/>
      <c r="Z19" s="421"/>
      <c r="AA19" s="421"/>
      <c r="AB19" s="421"/>
      <c r="AC19" s="421"/>
      <c r="AD19" s="421"/>
    </row>
    <row r="20" spans="1:30" ht="20.100000000000001" customHeight="1">
      <c r="A20" s="305" t="s">
        <v>456</v>
      </c>
      <c r="B20" s="305"/>
      <c r="C20" s="867" t="s">
        <v>460</v>
      </c>
      <c r="D20" s="867"/>
      <c r="E20" s="867"/>
      <c r="F20" s="867"/>
      <c r="H20" s="289"/>
      <c r="I20" s="289"/>
      <c r="J20" s="289"/>
      <c r="K20" s="289"/>
      <c r="L20" s="289"/>
      <c r="M20" s="810" t="str">
        <f>IF(入力シート!C21="","「件名」が未入力です。",入力シート!C21)</f>
        <v>（例）本庁管内○○工事</v>
      </c>
      <c r="N20" s="810"/>
      <c r="O20" s="810"/>
      <c r="P20" s="810"/>
      <c r="Q20" s="810"/>
      <c r="R20" s="810"/>
      <c r="S20" s="810"/>
      <c r="T20" s="810"/>
      <c r="U20" s="810"/>
      <c r="V20" s="810"/>
      <c r="W20" s="810"/>
      <c r="Y20" s="421"/>
      <c r="Z20" s="421"/>
      <c r="AA20" s="421"/>
      <c r="AB20" s="421"/>
      <c r="AC20" s="421"/>
      <c r="AD20" s="421"/>
    </row>
    <row r="21" spans="1:30" ht="20.100000000000001" customHeight="1">
      <c r="A21" s="305"/>
      <c r="B21" s="305"/>
      <c r="C21" s="54"/>
      <c r="D21" s="54"/>
      <c r="E21" s="54"/>
      <c r="F21" s="54"/>
      <c r="H21" s="289"/>
      <c r="I21" s="289"/>
      <c r="J21" s="289"/>
      <c r="K21" s="289"/>
      <c r="L21" s="289"/>
      <c r="Y21" s="421"/>
      <c r="Z21" s="421"/>
      <c r="AA21" s="421"/>
      <c r="AB21" s="421"/>
      <c r="AC21" s="421"/>
      <c r="AD21" s="421"/>
    </row>
    <row r="22" spans="1:30" ht="20.100000000000001" customHeight="1">
      <c r="A22" s="305" t="s">
        <v>457</v>
      </c>
      <c r="B22" s="305"/>
      <c r="C22" s="867" t="s">
        <v>461</v>
      </c>
      <c r="D22" s="867"/>
      <c r="E22" s="867"/>
      <c r="F22" s="867"/>
      <c r="K22" s="289"/>
      <c r="L22" s="289"/>
      <c r="M22" s="810" t="str">
        <f>IF(入力シート!C22="","「工事箇所」が未入力です。",入力シート!C22)</f>
        <v>（例）群馬県前橋市表町２－２－２</v>
      </c>
      <c r="N22" s="810"/>
      <c r="O22" s="810"/>
      <c r="P22" s="810"/>
      <c r="Q22" s="810"/>
      <c r="R22" s="810"/>
      <c r="S22" s="810"/>
      <c r="T22" s="810"/>
      <c r="U22" s="810"/>
      <c r="V22" s="810"/>
      <c r="W22" s="810"/>
      <c r="Y22" s="421"/>
      <c r="Z22" s="421"/>
      <c r="AA22" s="421"/>
      <c r="AB22" s="421"/>
      <c r="AC22" s="421"/>
      <c r="AD22" s="421"/>
    </row>
    <row r="23" spans="1:30" ht="20.100000000000001" customHeight="1">
      <c r="A23" s="305"/>
      <c r="B23" s="305"/>
      <c r="C23" s="54"/>
      <c r="D23" s="54"/>
      <c r="E23" s="54"/>
      <c r="F23" s="54"/>
      <c r="K23" s="289"/>
      <c r="L23" s="289"/>
      <c r="Y23" s="421"/>
      <c r="Z23" s="421"/>
      <c r="AA23" s="421"/>
      <c r="AB23" s="421"/>
      <c r="AC23" s="421"/>
      <c r="AD23" s="421"/>
    </row>
    <row r="24" spans="1:30" ht="20.100000000000001" customHeight="1">
      <c r="A24" s="305" t="s">
        <v>458</v>
      </c>
      <c r="B24" s="305"/>
      <c r="C24" s="867" t="s">
        <v>462</v>
      </c>
      <c r="D24" s="867"/>
      <c r="E24" s="867"/>
      <c r="F24" s="867"/>
      <c r="K24" s="187" t="s">
        <v>472</v>
      </c>
      <c r="M24" s="1007" t="str">
        <f>IFERROR(IF(OR(入力シート!D24="",入力シート!F24="",入力シート!H24=""),"令和　　年　　月　　日",TEXT(DATE(入力シート!D24,入力シート!F24,入力シート!H24),"ggge年M月ｄ日")),"令和　　年　　月　　日")</f>
        <v>令和　　年　　月　　日</v>
      </c>
      <c r="N24" s="1007"/>
      <c r="O24" s="1007"/>
      <c r="P24" s="1007"/>
      <c r="Q24" s="1007"/>
      <c r="R24" s="1007"/>
      <c r="S24" s="1007"/>
      <c r="T24" s="1007"/>
      <c r="U24" s="1007"/>
      <c r="V24" s="1007"/>
      <c r="W24" s="1007"/>
      <c r="Y24" s="421"/>
      <c r="Z24" s="421"/>
      <c r="AA24" s="421"/>
      <c r="AB24" s="421"/>
      <c r="AC24" s="421"/>
      <c r="AD24" s="421"/>
    </row>
    <row r="25" spans="1:30" ht="20.100000000000001" customHeight="1">
      <c r="A25" s="305"/>
      <c r="B25" s="305"/>
      <c r="C25" s="305"/>
      <c r="K25" s="187" t="s">
        <v>473</v>
      </c>
      <c r="M25" s="1007" t="str">
        <f>IFERROR(IF(OR(入力シート!D25="",入力シート!F25="",入力シート!H25=""),"令和　　年　　月　　日",TEXT(DATE(入力シート!D25,入力シート!F25,入力シート!H25),"ggge年M月ｄ日")),"令和　　年　　月　　日")</f>
        <v>令和　　年　　月　　日</v>
      </c>
      <c r="N25" s="1007"/>
      <c r="O25" s="1007"/>
      <c r="P25" s="1007"/>
      <c r="Q25" s="1007"/>
      <c r="R25" s="1007"/>
      <c r="S25" s="1007"/>
      <c r="T25" s="1007"/>
      <c r="U25" s="1007"/>
      <c r="V25" s="1007"/>
      <c r="W25" s="1007"/>
      <c r="Y25" s="421"/>
      <c r="Z25" s="421"/>
      <c r="AA25" s="421"/>
      <c r="AB25" s="421"/>
      <c r="AC25" s="421"/>
      <c r="AD25" s="421"/>
    </row>
    <row r="26" spans="1:30" ht="20.100000000000001" customHeight="1">
      <c r="A26" s="305"/>
      <c r="B26" s="305"/>
      <c r="C26" s="305"/>
      <c r="Y26" s="421"/>
      <c r="Z26" s="421"/>
      <c r="AA26" s="421"/>
      <c r="AB26" s="421"/>
      <c r="AC26" s="421"/>
      <c r="AD26" s="421"/>
    </row>
    <row r="27" spans="1:30" ht="20.100000000000001" customHeight="1">
      <c r="A27" s="305" t="s">
        <v>459</v>
      </c>
      <c r="B27" s="305"/>
      <c r="C27" s="1008" t="s">
        <v>463</v>
      </c>
      <c r="D27" s="1008"/>
      <c r="E27" s="867" t="s">
        <v>466</v>
      </c>
      <c r="F27" s="867"/>
      <c r="G27" s="867"/>
      <c r="H27" s="867"/>
      <c r="I27" s="867"/>
      <c r="J27" s="54"/>
      <c r="K27" s="187" t="s">
        <v>471</v>
      </c>
      <c r="M27" s="1011" t="str">
        <f>IFERROR(IF(入力シート!C26="","「契約金額(税抜)」が未入力です。",入力シート!C27),"「契約金額(税抜)」が未入力です。")</f>
        <v>「契約金額(税抜)」が未入力です。</v>
      </c>
      <c r="N27" s="1011"/>
      <c r="O27" s="1011"/>
      <c r="P27" s="187" t="s">
        <v>478</v>
      </c>
      <c r="Q27" s="1010" t="s">
        <v>481</v>
      </c>
      <c r="R27" s="1010"/>
      <c r="S27" s="1010"/>
      <c r="T27" s="1010"/>
      <c r="U27" s="1010"/>
      <c r="V27" s="1010"/>
      <c r="W27" s="1010"/>
      <c r="Y27" s="421"/>
      <c r="Z27" s="421"/>
      <c r="AA27" s="421"/>
      <c r="AB27" s="421"/>
      <c r="AC27" s="421"/>
      <c r="AD27" s="421"/>
    </row>
    <row r="28" spans="1:30" ht="20.100000000000001" customHeight="1">
      <c r="A28" s="305"/>
      <c r="B28" s="305" t="s">
        <v>474</v>
      </c>
      <c r="C28" s="1008" t="s">
        <v>475</v>
      </c>
      <c r="D28" s="1008"/>
      <c r="E28" s="867" t="s">
        <v>467</v>
      </c>
      <c r="F28" s="867"/>
      <c r="G28" s="867"/>
      <c r="H28" s="867"/>
      <c r="I28" s="867"/>
      <c r="J28" s="54"/>
      <c r="K28" s="187" t="s">
        <v>471</v>
      </c>
      <c r="M28" s="1011"/>
      <c r="N28" s="1011"/>
      <c r="O28" s="1011"/>
      <c r="P28" s="187" t="s">
        <v>478</v>
      </c>
      <c r="Q28" s="347"/>
      <c r="R28" s="347"/>
      <c r="S28" s="347"/>
      <c r="T28" s="347"/>
      <c r="U28" s="347"/>
      <c r="V28" s="347"/>
      <c r="W28" s="347"/>
      <c r="Y28" s="421"/>
      <c r="Z28" s="421"/>
      <c r="AA28" s="421"/>
      <c r="AB28" s="421"/>
      <c r="AC28" s="421"/>
      <c r="AD28" s="421"/>
    </row>
    <row r="29" spans="1:30" ht="20.100000000000001" customHeight="1">
      <c r="A29" s="305"/>
      <c r="B29" s="305" t="s">
        <v>465</v>
      </c>
      <c r="C29" s="1008" t="s">
        <v>476</v>
      </c>
      <c r="D29" s="1008"/>
      <c r="E29" s="867" t="s">
        <v>468</v>
      </c>
      <c r="F29" s="867"/>
      <c r="G29" s="867"/>
      <c r="H29" s="867"/>
      <c r="I29" s="867"/>
      <c r="J29" s="54"/>
      <c r="K29" s="187" t="s">
        <v>171</v>
      </c>
      <c r="M29" s="1011"/>
      <c r="N29" s="1011"/>
      <c r="O29" s="1011"/>
      <c r="P29" s="187" t="s">
        <v>478</v>
      </c>
      <c r="Q29" s="347"/>
      <c r="R29" s="347"/>
      <c r="S29" s="347"/>
      <c r="T29" s="347"/>
      <c r="U29" s="347"/>
      <c r="V29" s="347"/>
      <c r="W29" s="347"/>
      <c r="Y29" s="421"/>
      <c r="Z29" s="421"/>
      <c r="AA29" s="421"/>
      <c r="AB29" s="421"/>
      <c r="AC29" s="421"/>
      <c r="AD29" s="421"/>
    </row>
    <row r="30" spans="1:30" ht="20.100000000000001" customHeight="1">
      <c r="B30" s="348" t="s">
        <v>465</v>
      </c>
      <c r="C30" s="1009" t="s">
        <v>464</v>
      </c>
      <c r="D30" s="1009"/>
      <c r="E30" s="846" t="s">
        <v>469</v>
      </c>
      <c r="F30" s="846"/>
      <c r="G30" s="846"/>
      <c r="H30" s="846"/>
      <c r="I30" s="846"/>
      <c r="J30" s="294"/>
      <c r="K30" s="309" t="s">
        <v>171</v>
      </c>
      <c r="L30" s="309"/>
      <c r="M30" s="1012"/>
      <c r="N30" s="1012"/>
      <c r="O30" s="1012"/>
      <c r="P30" s="309" t="s">
        <v>478</v>
      </c>
      <c r="Q30" s="347"/>
      <c r="R30" s="347"/>
      <c r="S30" s="347"/>
      <c r="T30" s="347"/>
      <c r="U30" s="347"/>
      <c r="V30" s="347"/>
      <c r="W30" s="347"/>
      <c r="Y30" s="421"/>
      <c r="Z30" s="421"/>
      <c r="AA30" s="421"/>
      <c r="AB30" s="421"/>
      <c r="AC30" s="421"/>
      <c r="AD30" s="421"/>
    </row>
    <row r="31" spans="1:30" ht="20.100000000000001" customHeight="1">
      <c r="C31" s="1008" t="s">
        <v>477</v>
      </c>
      <c r="D31" s="1008"/>
      <c r="E31" s="867" t="s">
        <v>470</v>
      </c>
      <c r="F31" s="867"/>
      <c r="G31" s="867"/>
      <c r="H31" s="867"/>
      <c r="I31" s="867"/>
      <c r="J31" s="54"/>
      <c r="K31" s="187" t="s">
        <v>171</v>
      </c>
      <c r="M31" s="1011" t="e">
        <f>M27-M28-M29-M30</f>
        <v>#VALUE!</v>
      </c>
      <c r="N31" s="1011"/>
      <c r="O31" s="1011"/>
      <c r="P31" s="187" t="s">
        <v>478</v>
      </c>
      <c r="Q31" s="349" t="s">
        <v>479</v>
      </c>
      <c r="R31" s="350"/>
      <c r="S31" s="349" t="s">
        <v>451</v>
      </c>
      <c r="T31" s="350"/>
      <c r="U31" s="349" t="s">
        <v>452</v>
      </c>
      <c r="V31" s="350"/>
      <c r="W31" s="349" t="s">
        <v>480</v>
      </c>
      <c r="Y31" s="421"/>
      <c r="Z31" s="421"/>
      <c r="AA31" s="421"/>
      <c r="AB31" s="421"/>
      <c r="AC31" s="421"/>
      <c r="AD31" s="421"/>
    </row>
    <row r="32" spans="1:30" ht="20.100000000000001" customHeight="1">
      <c r="Q32" s="1010" t="s">
        <v>481</v>
      </c>
      <c r="R32" s="1010"/>
      <c r="S32" s="1010"/>
      <c r="T32" s="1010"/>
      <c r="U32" s="1010"/>
      <c r="V32" s="1010"/>
      <c r="W32" s="1010"/>
    </row>
    <row r="33" spans="17:23" ht="20.100000000000001" customHeight="1">
      <c r="Q33" s="347"/>
      <c r="R33" s="347"/>
      <c r="S33" s="347"/>
      <c r="T33" s="347"/>
      <c r="U33" s="347"/>
      <c r="V33" s="347"/>
      <c r="W33" s="347"/>
    </row>
    <row r="34" spans="17:23" ht="20.100000000000001" customHeight="1">
      <c r="Q34" s="347"/>
      <c r="R34" s="347"/>
      <c r="S34" s="347"/>
      <c r="T34" s="347"/>
      <c r="U34" s="347"/>
      <c r="V34" s="347"/>
      <c r="W34" s="347"/>
    </row>
    <row r="35" spans="17:23" ht="20.100000000000001" customHeight="1">
      <c r="Q35" s="347"/>
      <c r="R35" s="347"/>
      <c r="S35" s="347"/>
      <c r="T35" s="347"/>
      <c r="U35" s="347"/>
      <c r="V35" s="347"/>
      <c r="W35" s="347"/>
    </row>
  </sheetData>
  <sheetProtection algorithmName="SHA-512" hashValue="je5dAVRooXFl1GGvvnK8V+c3G7JaG8HPN9g75AxG3Dfo6UtPoA4GcpKFYjFrlJMXbtBY8nowV41N5cQZJbQgSw==" saltValue="vAriZm8ElcpUc83iwGPy2A==" spinCount="100000" sheet="1" formatRows="0" insertRows="0"/>
  <mergeCells count="43">
    <mergeCell ref="Z8:AE10"/>
    <mergeCell ref="M29:O29"/>
    <mergeCell ref="M30:O30"/>
    <mergeCell ref="M31:O31"/>
    <mergeCell ref="Q27:W27"/>
    <mergeCell ref="Q32:W32"/>
    <mergeCell ref="M25:W25"/>
    <mergeCell ref="M20:W20"/>
    <mergeCell ref="M22:W22"/>
    <mergeCell ref="M27:O27"/>
    <mergeCell ref="M28:O28"/>
    <mergeCell ref="C28:D28"/>
    <mergeCell ref="C29:D29"/>
    <mergeCell ref="C30:D30"/>
    <mergeCell ref="C31:D31"/>
    <mergeCell ref="C20:F20"/>
    <mergeCell ref="C22:F22"/>
    <mergeCell ref="C24:F24"/>
    <mergeCell ref="C27:D27"/>
    <mergeCell ref="E27:I27"/>
    <mergeCell ref="E29:I29"/>
    <mergeCell ref="E30:I30"/>
    <mergeCell ref="E31:I31"/>
    <mergeCell ref="E28:I28"/>
    <mergeCell ref="A8:K8"/>
    <mergeCell ref="B13:C13"/>
    <mergeCell ref="I13:W13"/>
    <mergeCell ref="M24:W24"/>
    <mergeCell ref="O8:W8"/>
    <mergeCell ref="O10:W10"/>
    <mergeCell ref="O11:W11"/>
    <mergeCell ref="A14:W14"/>
    <mergeCell ref="A15:W15"/>
    <mergeCell ref="A17:W17"/>
    <mergeCell ref="A19:W19"/>
    <mergeCell ref="A10:K10"/>
    <mergeCell ref="A7:K7"/>
    <mergeCell ref="Y1:AC3"/>
    <mergeCell ref="A1:W1"/>
    <mergeCell ref="A5:W5"/>
    <mergeCell ref="A6:W6"/>
    <mergeCell ref="O7:W7"/>
    <mergeCell ref="A3:W3"/>
  </mergeCells>
  <phoneticPr fontId="3"/>
  <conditionalFormatting sqref="AI8:AN8">
    <cfRule type="expression" dxfId="29" priority="7">
      <formula>LEN(AI8)&gt;0</formula>
    </cfRule>
  </conditionalFormatting>
  <conditionalFormatting sqref="AI11:AN11">
    <cfRule type="expression" dxfId="28" priority="6">
      <formula>LEN(AI11)&gt;0</formula>
    </cfRule>
  </conditionalFormatting>
  <conditionalFormatting sqref="O7:W8 O10:W11">
    <cfRule type="expression" dxfId="27" priority="5">
      <formula>$O7=""</formula>
    </cfRule>
  </conditionalFormatting>
  <conditionalFormatting sqref="O11:W11">
    <cfRule type="expression" dxfId="26" priority="4">
      <formula>$O$11="○○○　○○○"</formula>
    </cfRule>
  </conditionalFormatting>
  <conditionalFormatting sqref="M28:O30">
    <cfRule type="expression" dxfId="25" priority="3">
      <formula>$M28=""</formula>
    </cfRule>
  </conditionalFormatting>
  <conditionalFormatting sqref="R31:V31">
    <cfRule type="expression" dxfId="24" priority="2">
      <formula>R$31=""</formula>
    </cfRule>
  </conditionalFormatting>
  <conditionalFormatting sqref="D13:H13">
    <cfRule type="expression" dxfId="23" priority="1">
      <formula>D$13=""</formula>
    </cfRule>
  </conditionalFormatting>
  <hyperlinks>
    <hyperlink ref="Y1:AC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B183"/>
  <sheetViews>
    <sheetView showGridLines="0" showRowColHeaders="0" zoomScaleNormal="100" zoomScaleSheetLayoutView="100" workbookViewId="0">
      <selection activeCell="Q6" sqref="Q6:W6"/>
    </sheetView>
  </sheetViews>
  <sheetFormatPr defaultColWidth="4" defaultRowHeight="18" customHeight="1"/>
  <cols>
    <col min="1" max="2" width="2.125" style="187" customWidth="1"/>
    <col min="3" max="3" width="1.625" style="187" customWidth="1"/>
    <col min="4" max="4" width="0.875" style="187" customWidth="1"/>
    <col min="5" max="5" width="3.625" style="187" customWidth="1"/>
    <col min="6" max="6" width="7.625" style="187" customWidth="1"/>
    <col min="7" max="7" width="2.625" style="187" customWidth="1"/>
    <col min="8" max="8" width="6.625" style="187" customWidth="1"/>
    <col min="9" max="9" width="1.625" style="187" customWidth="1"/>
    <col min="10" max="10" width="2.625" style="187" customWidth="1"/>
    <col min="11" max="11" width="3.125" style="187" customWidth="1"/>
    <col min="12" max="24" width="2.625" style="187" customWidth="1"/>
    <col min="25" max="25" width="3.625" style="187" customWidth="1"/>
    <col min="26" max="26" width="2.625" style="187" customWidth="1"/>
    <col min="27" max="27" width="3.125" style="187" customWidth="1"/>
    <col min="28" max="16384" width="4" style="187"/>
  </cols>
  <sheetData>
    <row r="1" spans="1:54" ht="18" customHeight="1">
      <c r="A1" s="1013" t="s">
        <v>483</v>
      </c>
      <c r="B1" s="1013"/>
      <c r="C1" s="1013"/>
      <c r="D1" s="1013"/>
      <c r="E1" s="1013"/>
      <c r="F1" s="351"/>
      <c r="G1" s="351"/>
      <c r="H1" s="352"/>
      <c r="I1" s="352"/>
      <c r="J1" s="352"/>
      <c r="K1" s="352"/>
      <c r="L1" s="352"/>
      <c r="M1" s="352"/>
      <c r="N1" s="352"/>
      <c r="O1" s="352"/>
      <c r="P1" s="352"/>
      <c r="Q1" s="352"/>
      <c r="R1" s="352"/>
      <c r="S1" s="352"/>
      <c r="T1" s="352"/>
      <c r="U1" s="352"/>
      <c r="V1" s="352"/>
      <c r="W1" s="352"/>
      <c r="X1" s="352"/>
      <c r="Y1" s="352"/>
      <c r="Z1" s="352"/>
      <c r="AA1" s="352"/>
      <c r="AC1" s="529" t="s">
        <v>342</v>
      </c>
      <c r="AD1" s="530"/>
      <c r="AE1" s="530"/>
      <c r="AF1" s="530"/>
      <c r="AG1" s="531"/>
      <c r="AH1" s="421"/>
    </row>
    <row r="2" spans="1:54" ht="18" customHeight="1" thickBot="1">
      <c r="A2" s="313"/>
      <c r="B2" s="313"/>
      <c r="C2" s="313"/>
      <c r="Y2" s="168"/>
      <c r="Z2" s="168"/>
      <c r="AA2" s="313"/>
      <c r="AC2" s="532"/>
      <c r="AD2" s="533"/>
      <c r="AE2" s="533"/>
      <c r="AF2" s="533"/>
      <c r="AG2" s="534"/>
      <c r="AH2" s="421"/>
    </row>
    <row r="3" spans="1:54" ht="18" customHeight="1">
      <c r="A3" s="313"/>
      <c r="B3" s="313"/>
      <c r="C3" s="313"/>
      <c r="D3" s="612" t="s">
        <v>326</v>
      </c>
      <c r="E3" s="612"/>
      <c r="F3" s="612"/>
      <c r="G3" s="612"/>
      <c r="H3" s="612"/>
      <c r="I3" s="612"/>
      <c r="J3" s="612"/>
      <c r="K3" s="612"/>
      <c r="L3" s="612"/>
      <c r="M3" s="612"/>
      <c r="N3" s="612"/>
      <c r="O3" s="612"/>
      <c r="P3" s="612"/>
      <c r="Q3" s="612"/>
      <c r="R3" s="612"/>
      <c r="S3" s="612"/>
      <c r="T3" s="612"/>
      <c r="U3" s="612"/>
      <c r="V3" s="612"/>
      <c r="W3" s="612"/>
      <c r="X3" s="612"/>
      <c r="Y3" s="168"/>
      <c r="Z3" s="168"/>
      <c r="AA3" s="313"/>
      <c r="AB3" s="357"/>
      <c r="AC3" s="421"/>
      <c r="AD3" s="421"/>
      <c r="AE3" s="421"/>
      <c r="AF3" s="421"/>
      <c r="AG3" s="421"/>
      <c r="AH3" s="421"/>
    </row>
    <row r="4" spans="1:54" ht="18" customHeight="1">
      <c r="A4" s="313"/>
      <c r="B4" s="313"/>
      <c r="C4" s="313"/>
      <c r="D4" s="168"/>
      <c r="E4" s="168"/>
      <c r="F4" s="168"/>
      <c r="G4" s="168"/>
      <c r="H4" s="168"/>
      <c r="I4" s="168"/>
      <c r="J4" s="168"/>
      <c r="K4" s="168"/>
      <c r="L4" s="168"/>
      <c r="M4" s="168"/>
      <c r="N4" s="168"/>
      <c r="O4" s="168"/>
      <c r="P4" s="168"/>
      <c r="Q4" s="168"/>
      <c r="R4" s="168"/>
      <c r="S4" s="168"/>
      <c r="T4" s="168"/>
      <c r="U4" s="168"/>
      <c r="V4" s="168"/>
      <c r="W4" s="168"/>
      <c r="X4" s="168"/>
      <c r="Y4" s="168"/>
      <c r="Z4" s="168"/>
      <c r="AA4" s="313"/>
      <c r="AB4" s="357"/>
      <c r="AC4" s="421"/>
      <c r="AD4" s="421"/>
      <c r="AE4" s="421"/>
      <c r="AF4" s="421"/>
      <c r="AG4" s="421"/>
      <c r="AH4" s="421"/>
    </row>
    <row r="5" spans="1:54" ht="18" customHeight="1">
      <c r="A5" s="313"/>
      <c r="B5" s="313"/>
      <c r="C5" s="313"/>
      <c r="D5" s="168"/>
      <c r="E5" s="168"/>
      <c r="F5" s="168"/>
      <c r="G5" s="168"/>
      <c r="H5" s="168"/>
      <c r="I5" s="168"/>
      <c r="J5" s="168"/>
      <c r="K5" s="168"/>
      <c r="L5" s="168"/>
      <c r="M5" s="168"/>
      <c r="N5" s="168"/>
      <c r="O5" s="168"/>
      <c r="P5" s="168"/>
      <c r="Q5" s="168"/>
      <c r="R5" s="168"/>
      <c r="S5" s="168"/>
      <c r="T5" s="168"/>
      <c r="U5" s="168"/>
      <c r="V5" s="168"/>
      <c r="W5" s="168"/>
      <c r="X5" s="168"/>
      <c r="Y5" s="168"/>
      <c r="Z5" s="168"/>
      <c r="AA5" s="313"/>
      <c r="AB5" s="357"/>
      <c r="AC5" s="422"/>
      <c r="AD5" s="422"/>
      <c r="AE5" s="422"/>
      <c r="AF5" s="422"/>
      <c r="AG5" s="421"/>
      <c r="AH5" s="421"/>
    </row>
    <row r="6" spans="1:54" ht="18" customHeight="1">
      <c r="B6" s="1015" t="s">
        <v>482</v>
      </c>
      <c r="C6" s="1015"/>
      <c r="D6" s="1015"/>
      <c r="E6" s="1015"/>
      <c r="F6" s="1015"/>
      <c r="G6" s="1015"/>
      <c r="H6" s="867" t="s">
        <v>491</v>
      </c>
      <c r="I6" s="867"/>
      <c r="J6" s="867"/>
      <c r="K6" s="867"/>
      <c r="L6" s="867"/>
      <c r="M6" s="867"/>
      <c r="N6" s="867"/>
      <c r="O6" s="867"/>
      <c r="P6" s="867"/>
      <c r="Q6" s="1015" t="s">
        <v>453</v>
      </c>
      <c r="R6" s="1015"/>
      <c r="S6" s="1015"/>
      <c r="T6" s="1015"/>
      <c r="U6" s="1015"/>
      <c r="V6" s="1015"/>
      <c r="W6" s="1015"/>
      <c r="X6" s="867" t="s">
        <v>492</v>
      </c>
      <c r="Y6" s="867"/>
      <c r="Z6" s="867"/>
      <c r="AA6" s="867"/>
      <c r="AC6" s="421"/>
      <c r="AD6" s="421"/>
      <c r="AE6" s="421"/>
      <c r="AF6" s="421"/>
      <c r="AG6" s="421"/>
      <c r="AH6" s="421"/>
      <c r="AU6" s="304"/>
      <c r="AV6" s="304"/>
      <c r="AW6" s="304"/>
      <c r="AX6" s="304"/>
      <c r="AY6" s="304"/>
      <c r="AZ6" s="304"/>
      <c r="BA6" s="304"/>
      <c r="BB6" s="304"/>
    </row>
    <row r="7" spans="1:54" ht="18" customHeight="1">
      <c r="A7" s="870" t="s">
        <v>493</v>
      </c>
      <c r="B7" s="870"/>
      <c r="C7" s="870"/>
      <c r="D7" s="870"/>
      <c r="E7" s="870"/>
      <c r="F7" s="870"/>
      <c r="G7" s="870"/>
      <c r="H7" s="870"/>
      <c r="I7" s="870"/>
      <c r="J7" s="870"/>
      <c r="K7" s="870"/>
      <c r="L7" s="870"/>
      <c r="M7" s="870"/>
      <c r="N7" s="870"/>
      <c r="O7" s="870"/>
      <c r="P7" s="870"/>
      <c r="Q7" s="870"/>
      <c r="R7" s="870"/>
      <c r="S7" s="870"/>
      <c r="T7" s="870"/>
      <c r="U7" s="870"/>
      <c r="V7" s="870"/>
      <c r="W7" s="870"/>
      <c r="X7" s="870"/>
      <c r="Y7" s="870"/>
      <c r="Z7" s="870"/>
      <c r="AA7" s="870"/>
      <c r="AC7" s="421"/>
      <c r="AD7" s="421"/>
      <c r="AE7" s="421"/>
      <c r="AF7" s="421"/>
      <c r="AG7" s="421"/>
      <c r="AH7" s="421"/>
    </row>
    <row r="8" spans="1:54" ht="18" customHeight="1">
      <c r="AC8" s="421"/>
      <c r="AD8" s="421"/>
      <c r="AE8" s="421"/>
      <c r="AF8" s="421"/>
      <c r="AG8" s="421"/>
      <c r="AH8" s="421"/>
    </row>
    <row r="9" spans="1:54" ht="18" customHeight="1">
      <c r="AC9" s="421"/>
      <c r="AD9" s="421"/>
      <c r="AE9" s="421"/>
      <c r="AF9" s="421"/>
      <c r="AG9" s="421"/>
      <c r="AH9" s="421"/>
    </row>
    <row r="10" spans="1:54" ht="18" customHeight="1">
      <c r="AC10" s="421"/>
      <c r="AD10" s="421"/>
      <c r="AE10" s="421"/>
      <c r="AF10" s="421"/>
      <c r="AG10" s="421"/>
      <c r="AH10" s="421"/>
    </row>
    <row r="11" spans="1:54" ht="18" customHeight="1">
      <c r="A11" s="870" t="s">
        <v>494</v>
      </c>
      <c r="B11" s="870"/>
      <c r="C11" s="870"/>
      <c r="D11" s="870"/>
      <c r="E11" s="870"/>
      <c r="F11" s="870"/>
      <c r="G11" s="870"/>
      <c r="H11" s="870"/>
      <c r="I11" s="870"/>
      <c r="J11" s="870"/>
      <c r="K11" s="870"/>
      <c r="L11" s="870"/>
      <c r="M11" s="870"/>
      <c r="N11" s="870"/>
      <c r="O11" s="870"/>
      <c r="P11" s="870"/>
      <c r="Q11" s="870"/>
      <c r="R11" s="870"/>
      <c r="S11" s="870"/>
      <c r="T11" s="870"/>
      <c r="U11" s="870"/>
      <c r="V11" s="870"/>
      <c r="W11" s="870"/>
      <c r="X11" s="870"/>
      <c r="Y11" s="870"/>
      <c r="Z11" s="870"/>
      <c r="AA11" s="870"/>
      <c r="AC11" s="421"/>
      <c r="AD11" s="421"/>
      <c r="AE11" s="421"/>
      <c r="AF11" s="421"/>
      <c r="AG11" s="421"/>
      <c r="AH11" s="421"/>
    </row>
    <row r="12" spans="1:54" ht="18" customHeight="1">
      <c r="B12" s="867" t="s">
        <v>495</v>
      </c>
      <c r="C12" s="867"/>
      <c r="D12" s="867"/>
      <c r="E12" s="867"/>
      <c r="F12" s="867"/>
      <c r="G12" s="867"/>
      <c r="H12" s="867"/>
      <c r="I12" s="867"/>
      <c r="J12" s="867"/>
      <c r="K12" s="867"/>
      <c r="L12" s="867"/>
      <c r="M12" s="867"/>
      <c r="N12" s="867"/>
      <c r="O12" s="867"/>
      <c r="P12" s="867"/>
      <c r="Q12" s="1017"/>
      <c r="R12" s="1017"/>
      <c r="S12" s="187" t="s">
        <v>451</v>
      </c>
      <c r="T12" s="346"/>
      <c r="U12" s="187" t="s">
        <v>452</v>
      </c>
      <c r="V12" s="346"/>
      <c r="W12" s="187" t="s">
        <v>496</v>
      </c>
      <c r="X12" s="867" t="s">
        <v>497</v>
      </c>
      <c r="Y12" s="867"/>
      <c r="Z12" s="867"/>
      <c r="AA12" s="867"/>
      <c r="AC12" s="421"/>
      <c r="AD12" s="421"/>
      <c r="AE12" s="421"/>
      <c r="AF12" s="421"/>
      <c r="AG12" s="421"/>
      <c r="AH12" s="421"/>
    </row>
    <row r="13" spans="1:54" ht="18" customHeight="1">
      <c r="A13" s="867" t="s">
        <v>498</v>
      </c>
      <c r="B13" s="867"/>
      <c r="C13" s="867"/>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C13" s="421"/>
      <c r="AD13" s="421"/>
      <c r="AE13" s="421"/>
      <c r="AF13" s="421"/>
      <c r="AG13" s="421"/>
      <c r="AH13" s="421"/>
    </row>
    <row r="14" spans="1:54" ht="18" customHeight="1">
      <c r="A14" s="867" t="s">
        <v>500</v>
      </c>
      <c r="B14" s="867"/>
      <c r="C14" s="867"/>
      <c r="D14" s="867"/>
      <c r="E14" s="867"/>
      <c r="F14" s="867"/>
      <c r="G14" s="867"/>
      <c r="H14" s="867"/>
      <c r="I14" s="867"/>
      <c r="J14" s="867"/>
      <c r="K14" s="867"/>
      <c r="L14" s="867"/>
      <c r="M14" s="867"/>
      <c r="N14" s="867"/>
      <c r="O14" s="867"/>
      <c r="P14" s="867"/>
      <c r="Q14" s="867"/>
      <c r="R14" s="867"/>
      <c r="S14" s="867"/>
      <c r="T14" s="867"/>
      <c r="U14" s="867"/>
      <c r="V14" s="867"/>
      <c r="W14" s="867"/>
      <c r="X14" s="867"/>
      <c r="Y14" s="867"/>
      <c r="Z14" s="867"/>
      <c r="AA14" s="867"/>
      <c r="AC14" s="421"/>
      <c r="AD14" s="421"/>
      <c r="AE14" s="421"/>
      <c r="AF14" s="421"/>
      <c r="AG14" s="421"/>
      <c r="AH14" s="421"/>
    </row>
    <row r="15" spans="1:54" ht="18" customHeight="1">
      <c r="A15" s="867" t="s">
        <v>499</v>
      </c>
      <c r="B15" s="867"/>
      <c r="C15" s="867"/>
      <c r="D15" s="867"/>
      <c r="E15" s="867"/>
      <c r="F15" s="867"/>
      <c r="G15" s="867"/>
      <c r="H15" s="867"/>
      <c r="I15" s="868" t="s">
        <v>450</v>
      </c>
      <c r="J15" s="868"/>
      <c r="K15" s="346"/>
      <c r="L15" s="187" t="s">
        <v>501</v>
      </c>
      <c r="M15" s="346"/>
      <c r="N15" s="187" t="s">
        <v>502</v>
      </c>
      <c r="O15" s="346"/>
      <c r="P15" s="867" t="s">
        <v>503</v>
      </c>
      <c r="Q15" s="867"/>
      <c r="R15" s="867"/>
      <c r="S15" s="867"/>
      <c r="T15" s="867"/>
      <c r="U15" s="867"/>
      <c r="V15" s="867"/>
      <c r="W15" s="867"/>
      <c r="X15" s="867"/>
      <c r="Y15" s="867"/>
      <c r="Z15" s="867"/>
      <c r="AA15" s="867"/>
      <c r="AC15" s="421"/>
      <c r="AD15" s="421"/>
      <c r="AE15" s="421"/>
      <c r="AF15" s="421"/>
      <c r="AG15" s="421"/>
      <c r="AH15" s="421"/>
    </row>
    <row r="16" spans="1:54" ht="18" customHeight="1">
      <c r="A16" s="870" t="s">
        <v>504</v>
      </c>
      <c r="B16" s="870"/>
      <c r="C16" s="870"/>
      <c r="D16" s="870"/>
      <c r="E16" s="870"/>
      <c r="F16" s="870"/>
      <c r="G16" s="870"/>
      <c r="H16" s="870"/>
      <c r="I16" s="870"/>
      <c r="J16" s="870"/>
      <c r="K16" s="870"/>
      <c r="L16" s="870"/>
      <c r="M16" s="870"/>
      <c r="N16" s="870"/>
      <c r="O16" s="870"/>
      <c r="P16" s="870"/>
      <c r="Q16" s="870"/>
      <c r="R16" s="870"/>
      <c r="S16" s="870"/>
      <c r="T16" s="870"/>
      <c r="U16" s="870"/>
      <c r="V16" s="870"/>
      <c r="W16" s="870"/>
      <c r="X16" s="870"/>
      <c r="Y16" s="870"/>
      <c r="Z16" s="870"/>
      <c r="AA16" s="870"/>
      <c r="AC16" s="421"/>
      <c r="AD16" s="421"/>
      <c r="AE16" s="421"/>
      <c r="AF16" s="421"/>
      <c r="AG16" s="421"/>
      <c r="AH16" s="421"/>
    </row>
    <row r="17" spans="1:34" ht="18" customHeight="1">
      <c r="B17" s="1008" t="s">
        <v>463</v>
      </c>
      <c r="C17" s="1008"/>
      <c r="E17" s="867" t="s">
        <v>460</v>
      </c>
      <c r="F17" s="867"/>
      <c r="G17" s="54"/>
      <c r="J17" s="810" t="str">
        <f>IF(入力シート!C21="","「件名」が未入力です。",入力シート!C21)</f>
        <v>（例）本庁管内○○工事</v>
      </c>
      <c r="K17" s="810"/>
      <c r="L17" s="810"/>
      <c r="M17" s="810"/>
      <c r="N17" s="810"/>
      <c r="O17" s="810"/>
      <c r="P17" s="810"/>
      <c r="Q17" s="810"/>
      <c r="R17" s="810"/>
      <c r="S17" s="810"/>
      <c r="T17" s="810"/>
      <c r="U17" s="810"/>
      <c r="V17" s="810"/>
      <c r="W17" s="810"/>
      <c r="X17" s="810"/>
      <c r="Y17" s="810"/>
      <c r="Z17" s="810"/>
      <c r="AA17" s="810"/>
      <c r="AC17" s="421"/>
      <c r="AD17" s="421"/>
      <c r="AE17" s="421"/>
      <c r="AF17" s="421"/>
      <c r="AG17" s="421"/>
      <c r="AH17" s="421"/>
    </row>
    <row r="18" spans="1:34" ht="18" customHeight="1">
      <c r="B18" s="1008" t="s">
        <v>378</v>
      </c>
      <c r="C18" s="1008"/>
      <c r="E18" s="867" t="s">
        <v>228</v>
      </c>
      <c r="F18" s="867"/>
      <c r="G18" s="54"/>
      <c r="J18" s="810" t="str">
        <f>IF(入力シート!C22="","「工事箇所」が未入力です。",入力シート!C22)</f>
        <v>（例）群馬県前橋市表町２－２－２</v>
      </c>
      <c r="K18" s="810"/>
      <c r="L18" s="810"/>
      <c r="M18" s="810"/>
      <c r="N18" s="810"/>
      <c r="O18" s="810"/>
      <c r="P18" s="810"/>
      <c r="Q18" s="810"/>
      <c r="R18" s="810"/>
      <c r="S18" s="810"/>
      <c r="T18" s="810"/>
      <c r="U18" s="810"/>
      <c r="V18" s="810"/>
      <c r="W18" s="810"/>
      <c r="X18" s="810"/>
      <c r="Y18" s="810"/>
      <c r="Z18" s="810"/>
      <c r="AA18" s="810"/>
      <c r="AC18" s="421"/>
      <c r="AD18" s="421"/>
      <c r="AE18" s="421"/>
      <c r="AF18" s="421"/>
      <c r="AG18" s="421"/>
      <c r="AH18" s="421"/>
    </row>
    <row r="19" spans="1:34" ht="18" customHeight="1">
      <c r="B19" s="1008" t="s">
        <v>380</v>
      </c>
      <c r="C19" s="1008"/>
      <c r="E19" s="867" t="s">
        <v>254</v>
      </c>
      <c r="F19" s="867"/>
      <c r="G19" s="54"/>
      <c r="J19" s="810" t="str">
        <f>IFERROR(IF(OR(入力シート!D23="",入力シート!F23="",入力シート!H23=""),"令和　　年　　月　　日",TEXT(DATE(入力シート!D23,入力シート!F23,入力シート!H23),"ggge年M月ｄ日")),"令和　　年　　月　　日")</f>
        <v>令和　　年　　月　　日</v>
      </c>
      <c r="K19" s="810"/>
      <c r="L19" s="810"/>
      <c r="M19" s="810"/>
      <c r="N19" s="810"/>
      <c r="O19" s="810"/>
      <c r="P19" s="810"/>
      <c r="Q19" s="810"/>
      <c r="R19" s="810"/>
      <c r="S19" s="810"/>
      <c r="T19" s="810"/>
      <c r="U19" s="810"/>
      <c r="V19" s="810"/>
      <c r="W19" s="810"/>
      <c r="X19" s="810"/>
      <c r="Y19" s="810"/>
      <c r="Z19" s="810"/>
      <c r="AA19" s="810"/>
      <c r="AC19" s="421"/>
      <c r="AD19" s="421"/>
      <c r="AE19" s="421"/>
      <c r="AF19" s="421"/>
      <c r="AG19" s="421"/>
      <c r="AH19" s="421"/>
    </row>
    <row r="20" spans="1:34" ht="18" customHeight="1">
      <c r="B20" s="1008" t="s">
        <v>382</v>
      </c>
      <c r="C20" s="1008"/>
      <c r="E20" s="867" t="s">
        <v>231</v>
      </c>
      <c r="F20" s="867"/>
      <c r="G20" s="54"/>
      <c r="J20" s="1014" t="str">
        <f>IFERROR(IF(OR(入力シート!D24="",入力シート!F24="",入力シート!H24=""),"令和　年　月　日",TEXT(DATE(入力シート!D24,入力シート!F24,入力シート!H24),"ggge年M月ｄ日")),"令和　年　月　日")</f>
        <v>令和　年　月　日</v>
      </c>
      <c r="K20" s="1014"/>
      <c r="L20" s="1014"/>
      <c r="M20" s="1014"/>
      <c r="N20" s="1014"/>
      <c r="O20" s="1014"/>
      <c r="P20" s="1014"/>
      <c r="Q20" s="868" t="s">
        <v>489</v>
      </c>
      <c r="R20" s="868"/>
      <c r="S20" s="868"/>
      <c r="T20" s="1014" t="str">
        <f>IFERROR(IF(OR(入力シート!D25="",入力シート!F25="",入力シート!H25=""),"令和　年　月　日",TEXT(DATE(入力シート!D25,入力シート!F25,入力シート!H25),"ggge年M月ｄ日")),"令和　年　月　日")</f>
        <v>令和　年　月　日</v>
      </c>
      <c r="U20" s="1014"/>
      <c r="V20" s="1014"/>
      <c r="W20" s="1014"/>
      <c r="X20" s="1014"/>
      <c r="Y20" s="1014"/>
      <c r="Z20" s="868" t="s">
        <v>490</v>
      </c>
      <c r="AA20" s="868"/>
      <c r="AC20" s="421"/>
      <c r="AD20" s="421"/>
      <c r="AE20" s="421"/>
      <c r="AF20" s="421"/>
      <c r="AG20" s="421"/>
      <c r="AH20" s="421"/>
    </row>
    <row r="21" spans="1:34" ht="18" customHeight="1">
      <c r="B21" s="1008" t="s">
        <v>511</v>
      </c>
      <c r="C21" s="1008"/>
      <c r="E21" s="867" t="s">
        <v>229</v>
      </c>
      <c r="F21" s="867"/>
      <c r="G21" s="54"/>
      <c r="J21" s="289" t="s">
        <v>471</v>
      </c>
      <c r="K21" s="1018" t="str">
        <f>IFERROR(IF(入力シート!C26="","「契約金額(税抜)」が未入力です。",入力シート!C27),"「契約金額(税抜)」が未入力です。")</f>
        <v>「契約金額(税抜)」が未入力です。</v>
      </c>
      <c r="L21" s="1018"/>
      <c r="M21" s="1018"/>
      <c r="N21" s="1018"/>
      <c r="O21" s="1018"/>
      <c r="P21" s="1018"/>
      <c r="Q21" s="289" t="s">
        <v>478</v>
      </c>
      <c r="R21" s="289"/>
      <c r="S21" s="289"/>
      <c r="T21" s="289"/>
      <c r="U21" s="289"/>
      <c r="V21" s="289"/>
      <c r="W21" s="289"/>
      <c r="X21" s="289"/>
      <c r="Y21" s="289"/>
      <c r="Z21" s="289"/>
      <c r="AA21" s="289"/>
      <c r="AC21" s="421"/>
      <c r="AD21" s="421"/>
      <c r="AE21" s="421"/>
      <c r="AF21" s="421"/>
      <c r="AG21" s="421"/>
      <c r="AH21" s="421"/>
    </row>
    <row r="22" spans="1:34" ht="18" customHeight="1">
      <c r="B22" s="1008" t="s">
        <v>484</v>
      </c>
      <c r="C22" s="1008"/>
      <c r="E22" s="867" t="s">
        <v>485</v>
      </c>
      <c r="F22" s="867"/>
      <c r="G22" s="54"/>
      <c r="J22" s="289" t="s">
        <v>471</v>
      </c>
      <c r="K22" s="1018"/>
      <c r="L22" s="1018"/>
      <c r="M22" s="1018"/>
      <c r="N22" s="1018"/>
      <c r="O22" s="1018"/>
      <c r="P22" s="1018"/>
      <c r="Q22" s="289" t="s">
        <v>478</v>
      </c>
      <c r="R22" s="289"/>
      <c r="S22" s="289"/>
      <c r="T22" s="289"/>
      <c r="U22" s="289"/>
      <c r="V22" s="289"/>
      <c r="W22" s="289"/>
      <c r="X22" s="289"/>
      <c r="Y22" s="289"/>
      <c r="Z22" s="289"/>
      <c r="AA22" s="289"/>
      <c r="AC22" s="421"/>
      <c r="AD22" s="421"/>
      <c r="AE22" s="421"/>
      <c r="AF22" s="421"/>
      <c r="AG22" s="421"/>
      <c r="AH22" s="421"/>
    </row>
    <row r="23" spans="1:34" ht="18" customHeight="1">
      <c r="B23" s="1008" t="s">
        <v>512</v>
      </c>
      <c r="C23" s="1008"/>
      <c r="E23" s="867" t="s">
        <v>486</v>
      </c>
      <c r="F23" s="867"/>
      <c r="G23" s="868" t="s">
        <v>487</v>
      </c>
      <c r="H23" s="868"/>
      <c r="J23" s="289" t="s">
        <v>471</v>
      </c>
      <c r="K23" s="1018" t="e">
        <f>K21-K22</f>
        <v>#VALUE!</v>
      </c>
      <c r="L23" s="1018"/>
      <c r="M23" s="1018"/>
      <c r="N23" s="1018"/>
      <c r="O23" s="1018"/>
      <c r="P23" s="1018"/>
      <c r="Q23" s="289" t="s">
        <v>478</v>
      </c>
      <c r="R23" s="1016" t="s">
        <v>479</v>
      </c>
      <c r="S23" s="1016"/>
      <c r="T23" s="354"/>
      <c r="U23" s="353" t="s">
        <v>451</v>
      </c>
      <c r="V23" s="354"/>
      <c r="W23" s="353" t="s">
        <v>452</v>
      </c>
      <c r="X23" s="354"/>
      <c r="Y23" s="1020" t="s">
        <v>488</v>
      </c>
      <c r="Z23" s="1020"/>
      <c r="AA23" s="1020"/>
      <c r="AC23" s="421"/>
      <c r="AD23" s="421"/>
      <c r="AE23" s="421"/>
      <c r="AF23" s="421"/>
      <c r="AG23" s="421"/>
      <c r="AH23" s="421"/>
    </row>
    <row r="24" spans="1:34" ht="18" customHeight="1">
      <c r="B24" s="867" t="s">
        <v>505</v>
      </c>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C24" s="421"/>
      <c r="AD24" s="421"/>
      <c r="AE24" s="421"/>
      <c r="AF24" s="421"/>
      <c r="AG24" s="421"/>
      <c r="AH24" s="421"/>
    </row>
    <row r="25" spans="1:34" ht="18" customHeight="1">
      <c r="A25" s="867" t="s">
        <v>506</v>
      </c>
      <c r="B25" s="867"/>
      <c r="C25" s="867"/>
      <c r="D25" s="867"/>
      <c r="E25" s="867"/>
      <c r="F25" s="867"/>
      <c r="G25" s="867"/>
      <c r="H25" s="867"/>
      <c r="I25" s="867"/>
      <c r="J25" s="867"/>
      <c r="K25" s="867"/>
      <c r="L25" s="867"/>
      <c r="M25" s="867"/>
      <c r="N25" s="867"/>
      <c r="O25" s="867"/>
      <c r="P25" s="867"/>
      <c r="Q25" s="867"/>
      <c r="R25" s="867"/>
      <c r="S25" s="867"/>
      <c r="T25" s="867"/>
      <c r="U25" s="867"/>
      <c r="V25" s="867"/>
      <c r="W25" s="867"/>
      <c r="X25" s="867"/>
      <c r="Y25" s="867"/>
      <c r="Z25" s="867"/>
      <c r="AA25" s="867"/>
      <c r="AC25" s="421"/>
      <c r="AD25" s="421"/>
      <c r="AE25" s="421"/>
      <c r="AF25" s="421"/>
      <c r="AG25" s="421"/>
      <c r="AH25" s="421"/>
    </row>
    <row r="26" spans="1:34" ht="18" customHeight="1">
      <c r="A26" s="867" t="s">
        <v>771</v>
      </c>
      <c r="B26" s="867"/>
      <c r="C26" s="867"/>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67"/>
      <c r="AC26" s="421"/>
      <c r="AD26" s="421"/>
      <c r="AE26" s="421"/>
      <c r="AF26" s="421"/>
      <c r="AG26" s="421"/>
      <c r="AH26" s="421"/>
    </row>
    <row r="27" spans="1:34" s="450" customFormat="1" ht="18" customHeight="1">
      <c r="A27" s="867" t="s">
        <v>772</v>
      </c>
      <c r="B27" s="867"/>
      <c r="C27" s="867"/>
      <c r="D27" s="867"/>
      <c r="E27" s="867"/>
      <c r="F27" s="867"/>
      <c r="G27" s="867"/>
      <c r="H27" s="867"/>
      <c r="I27" s="867"/>
      <c r="J27" s="867"/>
      <c r="K27" s="867"/>
      <c r="L27" s="867"/>
      <c r="M27" s="867"/>
      <c r="N27" s="867"/>
      <c r="O27" s="867"/>
      <c r="P27" s="867"/>
      <c r="Q27" s="867"/>
      <c r="R27" s="867"/>
      <c r="S27" s="867"/>
      <c r="T27" s="867"/>
      <c r="U27" s="867"/>
      <c r="V27" s="867"/>
      <c r="W27" s="867"/>
      <c r="X27" s="867"/>
      <c r="Y27" s="867"/>
      <c r="Z27" s="867"/>
      <c r="AA27" s="867"/>
      <c r="AC27" s="421"/>
      <c r="AD27" s="421"/>
      <c r="AE27" s="421"/>
      <c r="AF27" s="421"/>
      <c r="AG27" s="421"/>
      <c r="AH27" s="421"/>
    </row>
    <row r="28" spans="1:34" ht="18" customHeight="1">
      <c r="A28" s="867" t="s">
        <v>507</v>
      </c>
      <c r="B28" s="867"/>
      <c r="C28" s="867"/>
      <c r="D28" s="867"/>
      <c r="E28" s="867"/>
      <c r="F28" s="867"/>
      <c r="G28" s="867"/>
      <c r="H28" s="867"/>
      <c r="I28" s="867"/>
      <c r="J28" s="867"/>
      <c r="K28" s="867"/>
      <c r="L28" s="867"/>
      <c r="M28" s="867"/>
      <c r="N28" s="867"/>
      <c r="O28" s="867"/>
      <c r="P28" s="867"/>
      <c r="Q28" s="867"/>
      <c r="R28" s="867"/>
      <c r="S28" s="867"/>
      <c r="T28" s="867"/>
      <c r="U28" s="867"/>
      <c r="V28" s="867"/>
      <c r="W28" s="867"/>
      <c r="X28" s="867"/>
      <c r="Y28" s="867"/>
      <c r="Z28" s="867"/>
      <c r="AA28" s="867"/>
      <c r="AC28" s="421"/>
      <c r="AD28" s="421"/>
      <c r="AE28" s="421"/>
      <c r="AF28" s="421"/>
      <c r="AG28" s="421"/>
      <c r="AH28" s="421"/>
    </row>
    <row r="29" spans="1:34" ht="18" customHeight="1">
      <c r="A29" s="867" t="s">
        <v>508</v>
      </c>
      <c r="B29" s="867"/>
      <c r="C29" s="867"/>
      <c r="D29" s="867"/>
      <c r="E29" s="867"/>
      <c r="F29" s="867"/>
      <c r="G29" s="867"/>
      <c r="H29" s="867"/>
      <c r="I29" s="867"/>
      <c r="J29" s="867"/>
      <c r="K29" s="867"/>
      <c r="L29" s="867"/>
      <c r="M29" s="867"/>
      <c r="N29" s="867"/>
      <c r="O29" s="867"/>
      <c r="P29" s="867"/>
      <c r="Q29" s="867"/>
      <c r="R29" s="867"/>
      <c r="S29" s="867"/>
      <c r="T29" s="867"/>
      <c r="U29" s="867"/>
      <c r="V29" s="867"/>
      <c r="W29" s="867"/>
      <c r="X29" s="867"/>
      <c r="Y29" s="867"/>
      <c r="Z29" s="867"/>
      <c r="AA29" s="867"/>
      <c r="AC29" s="421"/>
      <c r="AD29" s="421"/>
      <c r="AE29" s="421"/>
      <c r="AF29" s="421"/>
      <c r="AG29" s="421"/>
      <c r="AH29" s="421"/>
    </row>
    <row r="30" spans="1:34" ht="18" customHeight="1">
      <c r="A30" s="867" t="s">
        <v>509</v>
      </c>
      <c r="B30" s="867"/>
      <c r="C30" s="867"/>
      <c r="D30" s="867"/>
      <c r="E30" s="867"/>
      <c r="F30" s="867"/>
      <c r="G30" s="867"/>
      <c r="H30" s="867"/>
      <c r="I30" s="867"/>
      <c r="J30" s="867"/>
      <c r="K30" s="867"/>
      <c r="L30" s="867"/>
      <c r="M30" s="867"/>
      <c r="N30" s="867"/>
      <c r="O30" s="867"/>
      <c r="P30" s="867"/>
      <c r="Q30" s="867"/>
      <c r="R30" s="867"/>
      <c r="S30" s="867"/>
      <c r="T30" s="867"/>
      <c r="U30" s="867"/>
      <c r="V30" s="867"/>
      <c r="W30" s="867"/>
      <c r="X30" s="867"/>
      <c r="Y30" s="867"/>
      <c r="Z30" s="867"/>
      <c r="AA30" s="867"/>
      <c r="AC30" s="421"/>
      <c r="AD30" s="421"/>
      <c r="AE30" s="421"/>
      <c r="AF30" s="421"/>
      <c r="AG30" s="421"/>
      <c r="AH30" s="421"/>
    </row>
    <row r="31" spans="1:34" ht="18" customHeight="1">
      <c r="A31" s="870" t="s">
        <v>510</v>
      </c>
      <c r="B31" s="870"/>
      <c r="C31" s="870"/>
      <c r="D31" s="870"/>
      <c r="E31" s="870"/>
      <c r="F31" s="870"/>
      <c r="G31" s="870"/>
      <c r="H31" s="870"/>
      <c r="I31" s="870"/>
      <c r="J31" s="870"/>
      <c r="K31" s="870"/>
      <c r="L31" s="870"/>
      <c r="M31" s="870"/>
      <c r="N31" s="870"/>
      <c r="O31" s="870"/>
      <c r="P31" s="870"/>
      <c r="Q31" s="870"/>
      <c r="R31" s="870"/>
      <c r="S31" s="870"/>
      <c r="T31" s="870"/>
      <c r="U31" s="870"/>
      <c r="V31" s="870"/>
      <c r="W31" s="870"/>
      <c r="X31" s="870"/>
      <c r="Y31" s="870"/>
      <c r="Z31" s="870"/>
      <c r="AA31" s="870"/>
      <c r="AC31" s="421"/>
      <c r="AD31" s="421"/>
      <c r="AE31" s="421"/>
      <c r="AF31" s="421"/>
      <c r="AG31" s="421"/>
      <c r="AH31" s="421"/>
    </row>
    <row r="32" spans="1:34" ht="18" customHeight="1">
      <c r="A32" s="305" t="s">
        <v>516</v>
      </c>
      <c r="C32" s="867" t="s">
        <v>513</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C32" s="421"/>
      <c r="AD32" s="421"/>
      <c r="AE32" s="421"/>
      <c r="AF32" s="421"/>
      <c r="AG32" s="421"/>
      <c r="AH32" s="421"/>
    </row>
    <row r="33" spans="1:34" ht="18" customHeight="1">
      <c r="A33" s="305"/>
      <c r="B33" s="867" t="s">
        <v>514</v>
      </c>
      <c r="C33" s="867"/>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67"/>
      <c r="AC33" s="421"/>
      <c r="AD33" s="421"/>
      <c r="AE33" s="421"/>
      <c r="AF33" s="421"/>
      <c r="AG33" s="421"/>
      <c r="AH33" s="421"/>
    </row>
    <row r="34" spans="1:34" ht="18" customHeight="1">
      <c r="A34" s="305"/>
      <c r="B34" s="870" t="s">
        <v>515</v>
      </c>
      <c r="C34" s="870"/>
      <c r="D34" s="870"/>
      <c r="E34" s="870"/>
      <c r="F34" s="870"/>
      <c r="G34" s="870"/>
      <c r="H34" s="870"/>
      <c r="I34" s="870"/>
      <c r="J34" s="870"/>
      <c r="K34" s="870"/>
      <c r="L34" s="870"/>
      <c r="M34" s="870"/>
      <c r="N34" s="870"/>
      <c r="O34" s="870"/>
      <c r="P34" s="870"/>
      <c r="Q34" s="870"/>
      <c r="R34" s="870"/>
      <c r="S34" s="870"/>
      <c r="T34" s="870"/>
      <c r="U34" s="870"/>
      <c r="V34" s="870"/>
      <c r="W34" s="870"/>
      <c r="X34" s="870"/>
      <c r="Y34" s="870"/>
      <c r="Z34" s="870"/>
      <c r="AA34" s="870"/>
      <c r="AC34" s="421"/>
      <c r="AD34" s="421"/>
      <c r="AE34" s="421"/>
      <c r="AF34" s="421"/>
      <c r="AG34" s="421"/>
      <c r="AH34" s="421"/>
    </row>
    <row r="35" spans="1:34" ht="18" customHeight="1">
      <c r="A35" s="305" t="s">
        <v>517</v>
      </c>
      <c r="C35" s="867" t="s">
        <v>518</v>
      </c>
      <c r="D35" s="867"/>
      <c r="E35" s="867"/>
      <c r="F35" s="867"/>
      <c r="G35" s="867"/>
      <c r="H35" s="867"/>
      <c r="I35" s="867"/>
      <c r="J35" s="867"/>
      <c r="K35" s="867"/>
      <c r="L35" s="867"/>
      <c r="M35" s="867"/>
      <c r="N35" s="867"/>
      <c r="O35" s="867"/>
      <c r="P35" s="867"/>
      <c r="Q35" s="867"/>
      <c r="R35" s="867"/>
      <c r="S35" s="867"/>
      <c r="T35" s="867"/>
      <c r="U35" s="867"/>
      <c r="V35" s="867"/>
      <c r="W35" s="867"/>
      <c r="X35" s="867"/>
      <c r="Y35" s="867"/>
      <c r="Z35" s="867"/>
      <c r="AA35" s="867"/>
      <c r="AC35" s="421"/>
      <c r="AD35" s="421"/>
      <c r="AE35" s="421"/>
      <c r="AF35" s="421"/>
      <c r="AG35" s="421"/>
      <c r="AH35" s="421"/>
    </row>
    <row r="36" spans="1:34" ht="18" customHeight="1">
      <c r="A36" s="305"/>
      <c r="B36" s="870" t="s">
        <v>519</v>
      </c>
      <c r="C36" s="870"/>
      <c r="D36" s="870"/>
      <c r="E36" s="870"/>
      <c r="F36" s="870"/>
      <c r="G36" s="870"/>
      <c r="H36" s="870"/>
      <c r="I36" s="870"/>
      <c r="J36" s="870"/>
      <c r="K36" s="870"/>
      <c r="L36" s="870"/>
      <c r="M36" s="870"/>
      <c r="N36" s="870"/>
      <c r="O36" s="870"/>
      <c r="P36" s="870"/>
      <c r="Q36" s="870"/>
      <c r="R36" s="870"/>
      <c r="S36" s="870"/>
      <c r="T36" s="870"/>
      <c r="U36" s="870"/>
      <c r="V36" s="870"/>
      <c r="W36" s="870"/>
      <c r="X36" s="870"/>
      <c r="Y36" s="870"/>
      <c r="Z36" s="870"/>
      <c r="AA36" s="870"/>
      <c r="AC36" s="421"/>
      <c r="AD36" s="421"/>
      <c r="AE36" s="421"/>
      <c r="AF36" s="421"/>
      <c r="AG36" s="421"/>
      <c r="AH36" s="421"/>
    </row>
    <row r="37" spans="1:34" ht="18" customHeight="1">
      <c r="A37" s="305"/>
      <c r="AC37" s="421"/>
      <c r="AD37" s="421"/>
      <c r="AE37" s="421"/>
      <c r="AF37" s="421"/>
      <c r="AG37" s="421"/>
      <c r="AH37" s="421"/>
    </row>
    <row r="38" spans="1:34" ht="18" customHeight="1">
      <c r="A38" s="870" t="s">
        <v>520</v>
      </c>
      <c r="B38" s="870"/>
      <c r="C38" s="870"/>
      <c r="D38" s="870"/>
      <c r="E38" s="870"/>
      <c r="F38" s="870"/>
      <c r="G38" s="870"/>
      <c r="H38" s="870"/>
      <c r="I38" s="870"/>
      <c r="J38" s="870"/>
      <c r="K38" s="870"/>
      <c r="L38" s="870"/>
      <c r="M38" s="870"/>
      <c r="N38" s="870"/>
      <c r="O38" s="870"/>
      <c r="P38" s="870"/>
      <c r="Q38" s="870"/>
      <c r="R38" s="870"/>
      <c r="S38" s="870"/>
      <c r="T38" s="870"/>
      <c r="U38" s="870"/>
      <c r="V38" s="870"/>
      <c r="W38" s="870"/>
      <c r="X38" s="870"/>
      <c r="Y38" s="870"/>
      <c r="Z38" s="870"/>
      <c r="AA38" s="870"/>
      <c r="AC38" s="421"/>
      <c r="AD38" s="421"/>
      <c r="AE38" s="421"/>
      <c r="AF38" s="421"/>
      <c r="AG38" s="421"/>
      <c r="AH38" s="421"/>
    </row>
    <row r="39" spans="1:34" ht="18" customHeight="1">
      <c r="A39" s="305"/>
      <c r="B39" s="867" t="s">
        <v>521</v>
      </c>
      <c r="C39" s="867"/>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67"/>
      <c r="AC39" s="421"/>
      <c r="AD39" s="421"/>
      <c r="AE39" s="421"/>
      <c r="AF39" s="421"/>
      <c r="AG39" s="421"/>
      <c r="AH39" s="421"/>
    </row>
    <row r="40" spans="1:34" ht="18" customHeight="1">
      <c r="A40" s="867" t="s">
        <v>773</v>
      </c>
      <c r="B40" s="867"/>
      <c r="C40" s="867"/>
      <c r="D40" s="867"/>
      <c r="E40" s="867"/>
      <c r="F40" s="867"/>
      <c r="G40" s="867"/>
      <c r="H40" s="867"/>
      <c r="I40" s="867"/>
      <c r="J40" s="867"/>
      <c r="K40" s="867"/>
      <c r="L40" s="867"/>
      <c r="M40" s="867"/>
      <c r="N40" s="867"/>
      <c r="O40" s="867"/>
      <c r="P40" s="867"/>
      <c r="Q40" s="867"/>
      <c r="R40" s="867"/>
      <c r="S40" s="867"/>
      <c r="T40" s="867"/>
      <c r="U40" s="867"/>
      <c r="V40" s="867"/>
      <c r="W40" s="867"/>
      <c r="X40" s="867"/>
      <c r="Y40" s="867"/>
      <c r="Z40" s="867"/>
      <c r="AA40" s="867"/>
      <c r="AC40" s="421"/>
      <c r="AD40" s="421"/>
      <c r="AE40" s="421"/>
      <c r="AF40" s="421"/>
      <c r="AG40" s="421"/>
      <c r="AH40" s="421"/>
    </row>
    <row r="41" spans="1:34" ht="18" customHeight="1">
      <c r="A41" s="870" t="s">
        <v>522</v>
      </c>
      <c r="B41" s="870"/>
      <c r="C41" s="870"/>
      <c r="D41" s="870"/>
      <c r="E41" s="870"/>
      <c r="F41" s="870"/>
      <c r="G41" s="870"/>
      <c r="H41" s="870"/>
      <c r="I41" s="870"/>
      <c r="J41" s="870"/>
      <c r="K41" s="870"/>
      <c r="L41" s="870"/>
      <c r="M41" s="870"/>
      <c r="N41" s="870"/>
      <c r="O41" s="870"/>
      <c r="P41" s="870"/>
      <c r="Q41" s="870"/>
      <c r="R41" s="870"/>
      <c r="S41" s="870"/>
      <c r="T41" s="870"/>
      <c r="U41" s="870"/>
      <c r="V41" s="870"/>
      <c r="W41" s="870"/>
      <c r="X41" s="870"/>
      <c r="Y41" s="870"/>
      <c r="Z41" s="870"/>
      <c r="AA41" s="870"/>
      <c r="AC41" s="421"/>
      <c r="AD41" s="421"/>
      <c r="AE41" s="421"/>
      <c r="AF41" s="421"/>
      <c r="AG41" s="421"/>
      <c r="AH41" s="421"/>
    </row>
    <row r="42" spans="1:34" ht="18" customHeight="1">
      <c r="AC42" s="421"/>
      <c r="AD42" s="421"/>
      <c r="AE42" s="421"/>
      <c r="AF42" s="421"/>
      <c r="AG42" s="421"/>
      <c r="AH42" s="421"/>
    </row>
    <row r="43" spans="1:34" ht="18" customHeight="1">
      <c r="A43" s="870" t="s">
        <v>523</v>
      </c>
      <c r="B43" s="870"/>
      <c r="C43" s="870"/>
      <c r="D43" s="870"/>
      <c r="E43" s="870"/>
      <c r="F43" s="870"/>
      <c r="G43" s="870"/>
      <c r="H43" s="870"/>
      <c r="I43" s="870"/>
      <c r="J43" s="870"/>
      <c r="K43" s="870"/>
      <c r="L43" s="870"/>
      <c r="M43" s="870"/>
      <c r="N43" s="870"/>
      <c r="O43" s="870"/>
      <c r="P43" s="870"/>
      <c r="Q43" s="870"/>
      <c r="R43" s="870"/>
      <c r="S43" s="870"/>
      <c r="T43" s="870"/>
      <c r="U43" s="870"/>
      <c r="V43" s="870"/>
      <c r="W43" s="870"/>
      <c r="X43" s="870"/>
      <c r="Y43" s="870"/>
      <c r="Z43" s="870"/>
      <c r="AA43" s="870"/>
      <c r="AC43" s="421"/>
      <c r="AD43" s="421"/>
      <c r="AE43" s="421"/>
      <c r="AF43" s="421"/>
      <c r="AG43" s="421"/>
      <c r="AH43" s="421"/>
    </row>
    <row r="44" spans="1:34" ht="18" customHeight="1">
      <c r="A44" s="305"/>
      <c r="B44" s="867" t="s">
        <v>524</v>
      </c>
      <c r="C44" s="867"/>
      <c r="D44" s="867"/>
      <c r="E44" s="867"/>
      <c r="F44" s="867"/>
      <c r="G44" s="867"/>
      <c r="H44" s="867"/>
      <c r="I44" s="867"/>
      <c r="J44" s="867"/>
      <c r="K44" s="867"/>
      <c r="L44" s="867"/>
      <c r="M44" s="867"/>
      <c r="N44" s="867"/>
      <c r="O44" s="867"/>
      <c r="P44" s="867"/>
      <c r="Q44" s="867"/>
      <c r="R44" s="867"/>
      <c r="S44" s="867"/>
      <c r="T44" s="867"/>
      <c r="U44" s="867"/>
      <c r="V44" s="867"/>
      <c r="W44" s="867"/>
      <c r="X44" s="867"/>
      <c r="Y44" s="867"/>
      <c r="Z44" s="867"/>
      <c r="AA44" s="867"/>
      <c r="AC44" s="421"/>
      <c r="AD44" s="421"/>
      <c r="AE44" s="421"/>
      <c r="AF44" s="421"/>
      <c r="AG44" s="421"/>
      <c r="AH44" s="421"/>
    </row>
    <row r="45" spans="1:34" ht="18" customHeight="1">
      <c r="A45" s="870" t="s">
        <v>525</v>
      </c>
      <c r="B45" s="870"/>
      <c r="C45" s="870"/>
      <c r="D45" s="870"/>
      <c r="E45" s="870"/>
      <c r="F45" s="870"/>
      <c r="G45" s="870"/>
      <c r="H45" s="870"/>
      <c r="I45" s="870"/>
      <c r="J45" s="870"/>
      <c r="K45" s="870"/>
      <c r="L45" s="870"/>
      <c r="M45" s="870"/>
      <c r="N45" s="870"/>
      <c r="O45" s="870"/>
      <c r="P45" s="870"/>
      <c r="Q45" s="870"/>
      <c r="R45" s="870"/>
      <c r="S45" s="870"/>
      <c r="T45" s="870"/>
      <c r="U45" s="870"/>
      <c r="V45" s="870"/>
      <c r="W45" s="870"/>
      <c r="X45" s="870"/>
      <c r="Y45" s="870"/>
      <c r="Z45" s="870"/>
      <c r="AA45" s="870"/>
      <c r="AC45" s="421"/>
      <c r="AD45" s="421"/>
      <c r="AE45" s="421"/>
      <c r="AF45" s="421"/>
      <c r="AG45" s="421"/>
      <c r="AH45" s="421"/>
    </row>
    <row r="46" spans="1:34" ht="18" customHeight="1">
      <c r="A46" s="305" t="s">
        <v>546</v>
      </c>
      <c r="C46" s="867" t="s">
        <v>526</v>
      </c>
      <c r="D46" s="867"/>
      <c r="E46" s="867"/>
      <c r="F46" s="867"/>
      <c r="G46" s="867"/>
      <c r="H46" s="867"/>
      <c r="I46" s="867"/>
      <c r="J46" s="867"/>
      <c r="K46" s="867"/>
      <c r="L46" s="867"/>
      <c r="M46" s="867"/>
      <c r="N46" s="867"/>
      <c r="O46" s="867"/>
      <c r="P46" s="867"/>
      <c r="Q46" s="867"/>
      <c r="R46" s="867"/>
      <c r="S46" s="867"/>
      <c r="T46" s="867"/>
      <c r="U46" s="867"/>
      <c r="V46" s="867"/>
      <c r="W46" s="867"/>
      <c r="X46" s="867"/>
      <c r="Y46" s="867"/>
      <c r="Z46" s="867"/>
      <c r="AA46" s="867"/>
      <c r="AC46" s="421"/>
      <c r="AD46" s="421"/>
      <c r="AE46" s="421"/>
      <c r="AF46" s="421"/>
      <c r="AG46" s="421"/>
      <c r="AH46" s="421"/>
    </row>
    <row r="47" spans="1:34" ht="18" customHeight="1">
      <c r="A47" s="305"/>
      <c r="B47" s="867" t="s">
        <v>527</v>
      </c>
      <c r="C47" s="867"/>
      <c r="D47" s="867"/>
      <c r="E47" s="867"/>
      <c r="F47" s="867"/>
      <c r="G47" s="867"/>
      <c r="H47" s="867"/>
      <c r="I47" s="867"/>
      <c r="J47" s="867"/>
      <c r="K47" s="867"/>
      <c r="L47" s="867"/>
      <c r="M47" s="867"/>
      <c r="N47" s="867"/>
      <c r="O47" s="867"/>
      <c r="P47" s="867"/>
      <c r="Q47" s="867"/>
      <c r="R47" s="867"/>
      <c r="S47" s="867"/>
      <c r="T47" s="867"/>
      <c r="U47" s="867"/>
      <c r="V47" s="867"/>
      <c r="W47" s="867"/>
      <c r="X47" s="867"/>
      <c r="Y47" s="867"/>
      <c r="Z47" s="867"/>
      <c r="AA47" s="867"/>
      <c r="AC47" s="421"/>
      <c r="AD47" s="421"/>
      <c r="AE47" s="421"/>
      <c r="AF47" s="421"/>
      <c r="AG47" s="421"/>
      <c r="AH47" s="421"/>
    </row>
    <row r="48" spans="1:34" ht="18" customHeight="1">
      <c r="A48" s="305"/>
      <c r="B48" s="867" t="s">
        <v>528</v>
      </c>
      <c r="C48" s="867"/>
      <c r="D48" s="867"/>
      <c r="E48" s="867"/>
      <c r="F48" s="867"/>
      <c r="G48" s="867"/>
      <c r="H48" s="867"/>
      <c r="I48" s="867"/>
      <c r="J48" s="867"/>
      <c r="K48" s="867"/>
      <c r="L48" s="867"/>
      <c r="M48" s="867"/>
      <c r="N48" s="867"/>
      <c r="O48" s="867"/>
      <c r="P48" s="867"/>
      <c r="Q48" s="867"/>
      <c r="R48" s="867"/>
      <c r="S48" s="867"/>
      <c r="T48" s="867"/>
      <c r="U48" s="867"/>
      <c r="V48" s="867"/>
      <c r="W48" s="867"/>
      <c r="X48" s="867"/>
      <c r="Y48" s="867"/>
      <c r="Z48" s="867"/>
      <c r="AA48" s="867"/>
      <c r="AC48" s="421"/>
      <c r="AD48" s="421"/>
      <c r="AE48" s="421"/>
      <c r="AF48" s="421"/>
      <c r="AG48" s="421"/>
      <c r="AH48" s="421"/>
    </row>
    <row r="49" spans="1:34" ht="18" customHeight="1">
      <c r="B49" s="870" t="s">
        <v>529</v>
      </c>
      <c r="C49" s="870"/>
      <c r="D49" s="870"/>
      <c r="E49" s="870"/>
      <c r="F49" s="870"/>
      <c r="G49" s="870"/>
      <c r="H49" s="870"/>
      <c r="I49" s="870"/>
      <c r="J49" s="870"/>
      <c r="K49" s="870"/>
      <c r="L49" s="870"/>
      <c r="M49" s="870"/>
      <c r="N49" s="870"/>
      <c r="O49" s="870"/>
      <c r="P49" s="870"/>
      <c r="Q49" s="870"/>
      <c r="R49" s="870"/>
      <c r="S49" s="870"/>
      <c r="T49" s="870"/>
      <c r="U49" s="870"/>
      <c r="V49" s="870"/>
      <c r="W49" s="870"/>
      <c r="X49" s="870"/>
      <c r="Y49" s="870"/>
      <c r="Z49" s="870"/>
      <c r="AA49" s="870"/>
      <c r="AC49" s="421"/>
      <c r="AD49" s="421"/>
      <c r="AE49" s="421"/>
      <c r="AF49" s="421"/>
      <c r="AG49" s="421"/>
      <c r="AH49" s="421"/>
    </row>
    <row r="50" spans="1:34" ht="18" customHeight="1">
      <c r="AC50" s="421"/>
      <c r="AD50" s="421"/>
      <c r="AE50" s="421"/>
      <c r="AF50" s="421"/>
      <c r="AG50" s="421"/>
      <c r="AH50" s="421"/>
    </row>
    <row r="51" spans="1:34" ht="18" customHeight="1">
      <c r="A51" s="870" t="s">
        <v>530</v>
      </c>
      <c r="B51" s="870"/>
      <c r="C51" s="870"/>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870"/>
      <c r="AC51" s="421"/>
      <c r="AD51" s="421"/>
      <c r="AE51" s="421"/>
      <c r="AF51" s="421"/>
      <c r="AG51" s="421"/>
      <c r="AH51" s="421"/>
    </row>
    <row r="52" spans="1:34" ht="18" customHeight="1">
      <c r="A52" s="305"/>
      <c r="B52" s="867" t="s">
        <v>531</v>
      </c>
      <c r="C52" s="867"/>
      <c r="D52" s="867"/>
      <c r="E52" s="867"/>
      <c r="F52" s="867"/>
      <c r="G52" s="867"/>
      <c r="H52" s="867"/>
      <c r="I52" s="867"/>
      <c r="J52" s="867"/>
      <c r="K52" s="867"/>
      <c r="L52" s="867"/>
      <c r="M52" s="867"/>
      <c r="N52" s="867"/>
      <c r="O52" s="867"/>
      <c r="P52" s="867"/>
      <c r="Q52" s="867"/>
      <c r="R52" s="867"/>
      <c r="S52" s="867"/>
      <c r="T52" s="867"/>
      <c r="U52" s="867"/>
      <c r="V52" s="867"/>
      <c r="W52" s="867"/>
      <c r="X52" s="867"/>
      <c r="Y52" s="867"/>
      <c r="Z52" s="867"/>
      <c r="AA52" s="867"/>
      <c r="AC52" s="421"/>
      <c r="AD52" s="421"/>
      <c r="AE52" s="421"/>
      <c r="AF52" s="421"/>
      <c r="AG52" s="421"/>
      <c r="AH52" s="421"/>
    </row>
    <row r="53" spans="1:34" ht="18" customHeight="1">
      <c r="A53" s="867" t="s">
        <v>532</v>
      </c>
      <c r="B53" s="867"/>
      <c r="C53" s="867"/>
      <c r="D53" s="867"/>
      <c r="E53" s="867"/>
      <c r="F53" s="867"/>
      <c r="G53" s="867"/>
      <c r="H53" s="867"/>
      <c r="I53" s="867"/>
      <c r="J53" s="867"/>
      <c r="K53" s="867"/>
      <c r="L53" s="867"/>
      <c r="M53" s="867"/>
      <c r="N53" s="867"/>
      <c r="O53" s="867"/>
      <c r="P53" s="867"/>
      <c r="Q53" s="867"/>
      <c r="R53" s="867"/>
      <c r="S53" s="867"/>
      <c r="T53" s="867"/>
      <c r="U53" s="867"/>
      <c r="V53" s="867"/>
      <c r="W53" s="867"/>
      <c r="X53" s="867"/>
      <c r="Y53" s="867"/>
      <c r="Z53" s="867"/>
      <c r="AA53" s="867"/>
      <c r="AC53" s="421"/>
      <c r="AD53" s="421"/>
      <c r="AE53" s="421"/>
      <c r="AF53" s="421"/>
      <c r="AG53" s="421"/>
      <c r="AH53" s="421"/>
    </row>
    <row r="54" spans="1:34" ht="18" customHeight="1">
      <c r="A54" s="867" t="s">
        <v>533</v>
      </c>
      <c r="B54" s="867"/>
      <c r="C54" s="867"/>
      <c r="D54" s="867"/>
      <c r="E54" s="867"/>
      <c r="F54" s="867"/>
      <c r="G54" s="867"/>
      <c r="H54" s="867"/>
      <c r="I54" s="867"/>
      <c r="J54" s="867"/>
      <c r="K54" s="867"/>
      <c r="L54" s="867"/>
      <c r="M54" s="867"/>
      <c r="N54" s="867"/>
      <c r="O54" s="867"/>
      <c r="P54" s="867"/>
      <c r="Q54" s="867"/>
      <c r="R54" s="867"/>
      <c r="S54" s="867"/>
      <c r="T54" s="867"/>
      <c r="U54" s="867"/>
      <c r="V54" s="867"/>
      <c r="W54" s="867"/>
      <c r="X54" s="867"/>
      <c r="Y54" s="867"/>
      <c r="Z54" s="867"/>
      <c r="AA54" s="867"/>
      <c r="AC54" s="421"/>
      <c r="AD54" s="421"/>
      <c r="AE54" s="421"/>
      <c r="AF54" s="421"/>
      <c r="AG54" s="421"/>
      <c r="AH54" s="421"/>
    </row>
    <row r="55" spans="1:34" ht="18" customHeight="1">
      <c r="A55" s="867" t="s">
        <v>534</v>
      </c>
      <c r="B55" s="867"/>
      <c r="C55" s="867"/>
      <c r="D55" s="867"/>
      <c r="E55" s="867"/>
      <c r="F55" s="867"/>
      <c r="G55" s="867"/>
      <c r="H55" s="867"/>
      <c r="I55" s="867"/>
      <c r="J55" s="867"/>
      <c r="K55" s="867"/>
      <c r="L55" s="867"/>
      <c r="M55" s="867"/>
      <c r="N55" s="867"/>
      <c r="O55" s="867"/>
      <c r="P55" s="867"/>
      <c r="Q55" s="867"/>
      <c r="R55" s="867"/>
      <c r="S55" s="867"/>
      <c r="T55" s="867"/>
      <c r="U55" s="867"/>
      <c r="V55" s="867"/>
      <c r="W55" s="867"/>
      <c r="X55" s="867"/>
      <c r="Y55" s="867"/>
      <c r="Z55" s="867"/>
      <c r="AA55" s="867"/>
      <c r="AC55" s="421"/>
      <c r="AD55" s="421"/>
      <c r="AE55" s="421"/>
      <c r="AF55" s="421"/>
      <c r="AG55" s="421"/>
      <c r="AH55" s="421"/>
    </row>
    <row r="56" spans="1:34" ht="18" customHeight="1">
      <c r="A56" s="867" t="s">
        <v>535</v>
      </c>
      <c r="B56" s="867"/>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C56" s="421"/>
      <c r="AD56" s="421"/>
      <c r="AE56" s="421"/>
      <c r="AF56" s="421"/>
      <c r="AG56" s="421"/>
      <c r="AH56" s="421"/>
    </row>
    <row r="57" spans="1:34" ht="18" customHeight="1">
      <c r="A57" s="867" t="s">
        <v>536</v>
      </c>
      <c r="B57" s="867"/>
      <c r="C57" s="867"/>
      <c r="D57" s="867"/>
      <c r="E57" s="867"/>
      <c r="F57" s="867"/>
      <c r="G57" s="867"/>
      <c r="H57" s="867"/>
      <c r="I57" s="867"/>
      <c r="J57" s="867"/>
      <c r="K57" s="867"/>
      <c r="L57" s="867"/>
      <c r="M57" s="867"/>
      <c r="N57" s="867"/>
      <c r="O57" s="867"/>
      <c r="P57" s="867"/>
      <c r="Q57" s="867"/>
      <c r="R57" s="867"/>
      <c r="S57" s="867"/>
      <c r="T57" s="867"/>
      <c r="U57" s="867"/>
      <c r="V57" s="867"/>
      <c r="W57" s="867"/>
      <c r="X57" s="867"/>
      <c r="Y57" s="867"/>
      <c r="Z57" s="867"/>
      <c r="AA57" s="867"/>
      <c r="AC57" s="421"/>
      <c r="AD57" s="421"/>
      <c r="AE57" s="421"/>
      <c r="AF57" s="421"/>
      <c r="AG57" s="421"/>
      <c r="AH57" s="421"/>
    </row>
    <row r="58" spans="1:34" ht="18" customHeight="1">
      <c r="A58" s="867" t="s">
        <v>537</v>
      </c>
      <c r="B58" s="867"/>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C58" s="421"/>
      <c r="AD58" s="421"/>
      <c r="AE58" s="421"/>
      <c r="AF58" s="421"/>
      <c r="AG58" s="421"/>
      <c r="AH58" s="421"/>
    </row>
    <row r="59" spans="1:34" ht="18" customHeight="1">
      <c r="A59" s="870" t="s">
        <v>538</v>
      </c>
      <c r="B59" s="870"/>
      <c r="C59" s="870"/>
      <c r="D59" s="870"/>
      <c r="E59" s="870"/>
      <c r="F59" s="870"/>
      <c r="G59" s="870"/>
      <c r="H59" s="870"/>
      <c r="I59" s="870"/>
      <c r="J59" s="870"/>
      <c r="K59" s="870"/>
      <c r="L59" s="870"/>
      <c r="M59" s="870"/>
      <c r="N59" s="870"/>
      <c r="O59" s="870"/>
      <c r="P59" s="870"/>
      <c r="Q59" s="870"/>
      <c r="R59" s="870"/>
      <c r="S59" s="870"/>
      <c r="T59" s="870"/>
      <c r="U59" s="870"/>
      <c r="V59" s="870"/>
      <c r="W59" s="870"/>
      <c r="X59" s="870"/>
      <c r="Y59" s="870"/>
      <c r="Z59" s="870"/>
      <c r="AA59" s="870"/>
      <c r="AC59" s="421"/>
      <c r="AD59" s="421"/>
      <c r="AE59" s="421"/>
      <c r="AF59" s="421"/>
      <c r="AG59" s="421"/>
      <c r="AH59" s="421"/>
    </row>
    <row r="60" spans="1:34" ht="18" customHeight="1">
      <c r="AC60" s="421"/>
      <c r="AD60" s="421"/>
      <c r="AE60" s="421"/>
      <c r="AF60" s="421"/>
      <c r="AG60" s="421"/>
      <c r="AH60" s="421"/>
    </row>
    <row r="61" spans="1:34" ht="18" customHeight="1">
      <c r="A61" s="870" t="s">
        <v>539</v>
      </c>
      <c r="B61" s="870"/>
      <c r="C61" s="870"/>
      <c r="D61" s="870"/>
      <c r="E61" s="870"/>
      <c r="F61" s="870"/>
      <c r="G61" s="870"/>
      <c r="H61" s="870"/>
      <c r="I61" s="870"/>
      <c r="J61" s="870"/>
      <c r="K61" s="870"/>
      <c r="L61" s="870"/>
      <c r="M61" s="870"/>
      <c r="N61" s="870"/>
      <c r="O61" s="870"/>
      <c r="P61" s="870"/>
      <c r="Q61" s="870"/>
      <c r="R61" s="870"/>
      <c r="S61" s="870"/>
      <c r="T61" s="870"/>
      <c r="U61" s="870"/>
      <c r="V61" s="870"/>
      <c r="W61" s="870"/>
      <c r="X61" s="870"/>
      <c r="Y61" s="870"/>
      <c r="Z61" s="870"/>
      <c r="AA61" s="870"/>
      <c r="AC61" s="421"/>
      <c r="AD61" s="421"/>
      <c r="AE61" s="421"/>
      <c r="AF61" s="421"/>
      <c r="AG61" s="421"/>
      <c r="AH61" s="421"/>
    </row>
    <row r="62" spans="1:34" ht="18" customHeight="1">
      <c r="A62" s="305"/>
      <c r="B62" s="867" t="s">
        <v>540</v>
      </c>
      <c r="C62" s="867"/>
      <c r="D62" s="867"/>
      <c r="E62" s="867"/>
      <c r="F62" s="867"/>
      <c r="G62" s="867"/>
      <c r="H62" s="867"/>
      <c r="I62" s="867"/>
      <c r="J62" s="867"/>
      <c r="K62" s="867"/>
      <c r="L62" s="867"/>
      <c r="M62" s="867"/>
      <c r="N62" s="867"/>
      <c r="O62" s="867"/>
      <c r="P62" s="867"/>
      <c r="Q62" s="867"/>
      <c r="R62" s="867"/>
      <c r="S62" s="867"/>
      <c r="T62" s="867"/>
      <c r="U62" s="867"/>
      <c r="V62" s="867"/>
      <c r="W62" s="867"/>
      <c r="X62" s="867"/>
      <c r="Y62" s="867"/>
      <c r="Z62" s="867"/>
      <c r="AA62" s="867"/>
      <c r="AC62" s="421"/>
      <c r="AD62" s="421"/>
      <c r="AE62" s="421"/>
      <c r="AF62" s="421"/>
      <c r="AG62" s="421"/>
      <c r="AH62" s="421"/>
    </row>
    <row r="63" spans="1:34" ht="18" customHeight="1">
      <c r="A63" s="867" t="s">
        <v>541</v>
      </c>
      <c r="B63" s="867"/>
      <c r="C63" s="867"/>
      <c r="D63" s="867"/>
      <c r="E63" s="867"/>
      <c r="F63" s="867"/>
      <c r="G63" s="867"/>
      <c r="H63" s="867"/>
      <c r="I63" s="867"/>
      <c r="J63" s="867"/>
      <c r="K63" s="867"/>
      <c r="L63" s="867"/>
      <c r="M63" s="867"/>
      <c r="N63" s="867"/>
      <c r="O63" s="867"/>
      <c r="P63" s="867"/>
      <c r="Q63" s="867"/>
      <c r="R63" s="867"/>
      <c r="S63" s="867"/>
      <c r="T63" s="867"/>
      <c r="U63" s="867"/>
      <c r="V63" s="867"/>
      <c r="W63" s="867"/>
      <c r="X63" s="867"/>
      <c r="Y63" s="867"/>
      <c r="Z63" s="867"/>
      <c r="AA63" s="867"/>
      <c r="AC63" s="421"/>
      <c r="AD63" s="421"/>
      <c r="AE63" s="421"/>
      <c r="AF63" s="421"/>
      <c r="AG63" s="421"/>
      <c r="AH63" s="421"/>
    </row>
    <row r="64" spans="1:34" ht="18" customHeight="1">
      <c r="A64" s="870" t="s">
        <v>542</v>
      </c>
      <c r="B64" s="870"/>
      <c r="C64" s="870"/>
      <c r="D64" s="870"/>
      <c r="E64" s="870"/>
      <c r="F64" s="870"/>
      <c r="G64" s="870"/>
      <c r="H64" s="870"/>
      <c r="I64" s="870"/>
      <c r="J64" s="870"/>
      <c r="K64" s="870"/>
      <c r="L64" s="870"/>
      <c r="M64" s="870"/>
      <c r="N64" s="870"/>
      <c r="O64" s="870"/>
      <c r="P64" s="870"/>
      <c r="Q64" s="870"/>
      <c r="R64" s="870"/>
      <c r="S64" s="870"/>
      <c r="T64" s="870"/>
      <c r="U64" s="870"/>
      <c r="V64" s="870"/>
      <c r="W64" s="870"/>
      <c r="X64" s="870"/>
      <c r="Y64" s="870"/>
      <c r="Z64" s="870"/>
      <c r="AA64" s="870"/>
      <c r="AC64" s="421"/>
      <c r="AD64" s="421"/>
      <c r="AE64" s="421"/>
      <c r="AF64" s="421"/>
      <c r="AG64" s="421"/>
      <c r="AH64" s="421"/>
    </row>
    <row r="65" spans="1:34" ht="18" customHeight="1">
      <c r="AC65" s="421"/>
      <c r="AD65" s="421"/>
      <c r="AE65" s="421"/>
      <c r="AF65" s="421"/>
      <c r="AG65" s="421"/>
      <c r="AH65" s="421"/>
    </row>
    <row r="66" spans="1:34" ht="18" customHeight="1">
      <c r="A66" s="870" t="s">
        <v>543</v>
      </c>
      <c r="B66" s="870"/>
      <c r="C66" s="870"/>
      <c r="D66" s="870"/>
      <c r="E66" s="870"/>
      <c r="F66" s="870"/>
      <c r="G66" s="870"/>
      <c r="H66" s="870"/>
      <c r="I66" s="870"/>
      <c r="J66" s="870"/>
      <c r="K66" s="870"/>
      <c r="L66" s="870"/>
      <c r="M66" s="870"/>
      <c r="N66" s="870"/>
      <c r="O66" s="870"/>
      <c r="P66" s="870"/>
      <c r="Q66" s="870"/>
      <c r="R66" s="870"/>
      <c r="S66" s="870"/>
      <c r="T66" s="870"/>
      <c r="U66" s="870"/>
      <c r="V66" s="870"/>
      <c r="W66" s="870"/>
      <c r="X66" s="870"/>
      <c r="Y66" s="870"/>
      <c r="Z66" s="870"/>
      <c r="AA66" s="870"/>
      <c r="AC66" s="421"/>
      <c r="AD66" s="421"/>
      <c r="AE66" s="421"/>
      <c r="AF66" s="421"/>
      <c r="AG66" s="421"/>
      <c r="AH66" s="421"/>
    </row>
    <row r="67" spans="1:34" ht="18" customHeight="1">
      <c r="A67" s="305"/>
      <c r="B67" s="867" t="s">
        <v>544</v>
      </c>
      <c r="C67" s="867"/>
      <c r="D67" s="867"/>
      <c r="E67" s="867"/>
      <c r="F67" s="867"/>
      <c r="G67" s="867"/>
      <c r="H67" s="867"/>
      <c r="I67" s="867"/>
      <c r="J67" s="867"/>
      <c r="K67" s="867"/>
      <c r="L67" s="867"/>
      <c r="M67" s="867"/>
      <c r="N67" s="867"/>
      <c r="O67" s="867"/>
      <c r="P67" s="867"/>
      <c r="Q67" s="867"/>
      <c r="R67" s="867"/>
      <c r="S67" s="867"/>
      <c r="T67" s="867"/>
      <c r="U67" s="867"/>
      <c r="V67" s="867"/>
      <c r="W67" s="867"/>
      <c r="X67" s="867"/>
      <c r="Y67" s="867"/>
      <c r="Z67" s="867"/>
      <c r="AA67" s="867"/>
      <c r="AC67" s="421"/>
      <c r="AD67" s="421"/>
      <c r="AE67" s="421"/>
      <c r="AF67" s="421"/>
      <c r="AG67" s="421"/>
      <c r="AH67" s="421"/>
    </row>
    <row r="68" spans="1:34" ht="18" customHeight="1">
      <c r="A68" s="870" t="s">
        <v>545</v>
      </c>
      <c r="B68" s="870"/>
      <c r="C68" s="870"/>
      <c r="D68" s="870"/>
      <c r="E68" s="870"/>
      <c r="F68" s="870"/>
      <c r="G68" s="870"/>
      <c r="H68" s="870"/>
      <c r="I68" s="870"/>
      <c r="J68" s="870"/>
      <c r="K68" s="870"/>
      <c r="L68" s="870"/>
      <c r="M68" s="870"/>
      <c r="N68" s="870"/>
      <c r="O68" s="870"/>
      <c r="P68" s="870"/>
      <c r="Q68" s="870"/>
      <c r="R68" s="870"/>
      <c r="S68" s="870"/>
      <c r="T68" s="870"/>
      <c r="U68" s="870"/>
      <c r="V68" s="870"/>
      <c r="W68" s="870"/>
      <c r="X68" s="870"/>
      <c r="Y68" s="870"/>
      <c r="Z68" s="870"/>
      <c r="AA68" s="870"/>
      <c r="AC68" s="421"/>
      <c r="AD68" s="421"/>
      <c r="AE68" s="421"/>
      <c r="AF68" s="421"/>
      <c r="AG68" s="421"/>
      <c r="AH68" s="421"/>
    </row>
    <row r="69" spans="1:34" ht="18" customHeight="1">
      <c r="A69" s="305" t="s">
        <v>547</v>
      </c>
      <c r="C69" s="867" t="s">
        <v>554</v>
      </c>
      <c r="D69" s="867"/>
      <c r="E69" s="867"/>
      <c r="F69" s="867"/>
      <c r="G69" s="867"/>
      <c r="H69" s="867"/>
      <c r="I69" s="867"/>
      <c r="J69" s="867"/>
      <c r="K69" s="867"/>
      <c r="L69" s="867"/>
      <c r="M69" s="867"/>
      <c r="N69" s="867"/>
      <c r="O69" s="867"/>
      <c r="P69" s="867"/>
      <c r="Q69" s="867"/>
      <c r="R69" s="867"/>
      <c r="S69" s="867"/>
      <c r="T69" s="867"/>
      <c r="U69" s="867"/>
      <c r="V69" s="867"/>
      <c r="W69" s="867"/>
      <c r="X69" s="867"/>
      <c r="Y69" s="867"/>
      <c r="Z69" s="867"/>
      <c r="AA69" s="867"/>
      <c r="AC69" s="421"/>
      <c r="AD69" s="421"/>
      <c r="AE69" s="421"/>
      <c r="AF69" s="421"/>
      <c r="AG69" s="421"/>
      <c r="AH69" s="421"/>
    </row>
    <row r="70" spans="1:34" ht="18" customHeight="1">
      <c r="A70" s="305"/>
      <c r="B70" s="870" t="s">
        <v>548</v>
      </c>
      <c r="C70" s="870"/>
      <c r="D70" s="870"/>
      <c r="E70" s="870"/>
      <c r="F70" s="870"/>
      <c r="G70" s="870"/>
      <c r="H70" s="870"/>
      <c r="I70" s="870"/>
      <c r="J70" s="870"/>
      <c r="K70" s="870"/>
      <c r="L70" s="870"/>
      <c r="M70" s="870"/>
      <c r="N70" s="870"/>
      <c r="O70" s="870"/>
      <c r="P70" s="870"/>
      <c r="Q70" s="870"/>
      <c r="R70" s="870"/>
      <c r="S70" s="870"/>
      <c r="T70" s="870"/>
      <c r="U70" s="870"/>
      <c r="V70" s="870"/>
      <c r="W70" s="870"/>
      <c r="X70" s="870"/>
      <c r="Y70" s="870"/>
      <c r="Z70" s="870"/>
      <c r="AA70" s="870"/>
      <c r="AC70" s="421"/>
      <c r="AD70" s="421"/>
      <c r="AE70" s="421"/>
      <c r="AF70" s="421"/>
      <c r="AG70" s="421"/>
      <c r="AH70" s="421"/>
    </row>
    <row r="71" spans="1:34" ht="18" customHeight="1">
      <c r="AC71" s="421"/>
      <c r="AD71" s="421"/>
      <c r="AE71" s="421"/>
      <c r="AF71" s="421"/>
      <c r="AG71" s="421"/>
      <c r="AH71" s="421"/>
    </row>
    <row r="72" spans="1:34" ht="18" customHeight="1">
      <c r="A72" s="870" t="s">
        <v>549</v>
      </c>
      <c r="B72" s="870"/>
      <c r="C72" s="870"/>
      <c r="D72" s="870"/>
      <c r="E72" s="870"/>
      <c r="F72" s="870"/>
      <c r="G72" s="870"/>
      <c r="H72" s="870"/>
      <c r="I72" s="870"/>
      <c r="J72" s="870"/>
      <c r="K72" s="870"/>
      <c r="L72" s="870"/>
      <c r="M72" s="870"/>
      <c r="N72" s="870"/>
      <c r="O72" s="870"/>
      <c r="P72" s="870"/>
      <c r="Q72" s="870"/>
      <c r="R72" s="870"/>
      <c r="S72" s="870"/>
      <c r="T72" s="870"/>
      <c r="U72" s="870"/>
      <c r="V72" s="870"/>
      <c r="W72" s="870"/>
      <c r="X72" s="870"/>
      <c r="Y72" s="870"/>
      <c r="Z72" s="870"/>
      <c r="AA72" s="870"/>
      <c r="AC72" s="421"/>
      <c r="AD72" s="421"/>
      <c r="AE72" s="421"/>
      <c r="AF72" s="421"/>
      <c r="AG72" s="421"/>
      <c r="AH72" s="421"/>
    </row>
    <row r="73" spans="1:34" ht="18" customHeight="1">
      <c r="A73" s="305"/>
      <c r="B73" s="867" t="s">
        <v>550</v>
      </c>
      <c r="C73" s="867"/>
      <c r="D73" s="867"/>
      <c r="E73" s="867"/>
      <c r="F73" s="867"/>
      <c r="G73" s="867"/>
      <c r="H73" s="867"/>
      <c r="I73" s="867"/>
      <c r="J73" s="867"/>
      <c r="K73" s="867"/>
      <c r="L73" s="867"/>
      <c r="M73" s="867"/>
      <c r="N73" s="867"/>
      <c r="O73" s="867"/>
      <c r="P73" s="867"/>
      <c r="Q73" s="867"/>
      <c r="R73" s="867"/>
      <c r="S73" s="867"/>
      <c r="T73" s="867"/>
      <c r="U73" s="867"/>
      <c r="V73" s="867"/>
      <c r="W73" s="867"/>
      <c r="X73" s="867"/>
      <c r="Y73" s="867"/>
      <c r="Z73" s="867"/>
      <c r="AA73" s="867"/>
      <c r="AC73" s="421"/>
      <c r="AD73" s="421"/>
      <c r="AE73" s="421"/>
      <c r="AF73" s="421"/>
      <c r="AG73" s="421"/>
      <c r="AH73" s="421"/>
    </row>
    <row r="74" spans="1:34" ht="18" customHeight="1">
      <c r="A74" s="870" t="s">
        <v>551</v>
      </c>
      <c r="B74" s="870"/>
      <c r="C74" s="870"/>
      <c r="D74" s="870"/>
      <c r="E74" s="870"/>
      <c r="F74" s="870"/>
      <c r="G74" s="870"/>
      <c r="H74" s="870"/>
      <c r="I74" s="870"/>
      <c r="J74" s="870"/>
      <c r="K74" s="870"/>
      <c r="L74" s="870"/>
      <c r="M74" s="870"/>
      <c r="N74" s="870"/>
      <c r="O74" s="870"/>
      <c r="P74" s="870"/>
      <c r="Q74" s="870"/>
      <c r="R74" s="870"/>
      <c r="S74" s="870"/>
      <c r="T74" s="870"/>
      <c r="U74" s="870"/>
      <c r="V74" s="870"/>
      <c r="W74" s="870"/>
      <c r="X74" s="870"/>
      <c r="Y74" s="870"/>
      <c r="Z74" s="870"/>
      <c r="AA74" s="870"/>
      <c r="AC74" s="421"/>
      <c r="AD74" s="421"/>
      <c r="AE74" s="421"/>
      <c r="AF74" s="421"/>
      <c r="AG74" s="421"/>
      <c r="AH74" s="421"/>
    </row>
    <row r="75" spans="1:34" ht="18" customHeight="1">
      <c r="A75" s="305" t="s">
        <v>552</v>
      </c>
      <c r="C75" s="867" t="s">
        <v>553</v>
      </c>
      <c r="D75" s="867"/>
      <c r="E75" s="867"/>
      <c r="F75" s="867"/>
      <c r="G75" s="867"/>
      <c r="H75" s="867"/>
      <c r="I75" s="867"/>
      <c r="J75" s="867"/>
      <c r="K75" s="867"/>
      <c r="L75" s="867"/>
      <c r="M75" s="867"/>
      <c r="N75" s="867"/>
      <c r="O75" s="867"/>
      <c r="P75" s="867"/>
      <c r="Q75" s="867"/>
      <c r="R75" s="867"/>
      <c r="S75" s="867"/>
      <c r="T75" s="867"/>
      <c r="U75" s="867"/>
      <c r="V75" s="867"/>
      <c r="W75" s="867"/>
      <c r="X75" s="867"/>
      <c r="Y75" s="867"/>
      <c r="Z75" s="867"/>
      <c r="AA75" s="867"/>
      <c r="AC75" s="421"/>
      <c r="AD75" s="421"/>
      <c r="AE75" s="421"/>
      <c r="AF75" s="421"/>
      <c r="AG75" s="421"/>
      <c r="AH75" s="421"/>
    </row>
    <row r="76" spans="1:34" ht="18" customHeight="1">
      <c r="A76" s="305"/>
      <c r="B76" s="870" t="s">
        <v>555</v>
      </c>
      <c r="C76" s="870"/>
      <c r="D76" s="870"/>
      <c r="E76" s="870"/>
      <c r="F76" s="870"/>
      <c r="G76" s="870"/>
      <c r="H76" s="870"/>
      <c r="I76" s="870"/>
      <c r="J76" s="870"/>
      <c r="K76" s="870"/>
      <c r="L76" s="870"/>
      <c r="M76" s="870"/>
      <c r="N76" s="870"/>
      <c r="O76" s="870"/>
      <c r="P76" s="870"/>
      <c r="Q76" s="870"/>
      <c r="R76" s="870"/>
      <c r="S76" s="870"/>
      <c r="T76" s="870"/>
      <c r="U76" s="870"/>
      <c r="V76" s="870"/>
      <c r="W76" s="870"/>
      <c r="X76" s="870"/>
      <c r="Y76" s="870"/>
      <c r="Z76" s="870"/>
      <c r="AA76" s="870"/>
      <c r="AC76" s="421"/>
      <c r="AD76" s="421"/>
      <c r="AE76" s="421"/>
      <c r="AF76" s="421"/>
      <c r="AG76" s="421"/>
      <c r="AH76" s="421"/>
    </row>
    <row r="77" spans="1:34" ht="18" customHeight="1">
      <c r="A77" s="305" t="s">
        <v>556</v>
      </c>
      <c r="C77" s="867" t="s">
        <v>557</v>
      </c>
      <c r="D77" s="867"/>
      <c r="E77" s="867"/>
      <c r="F77" s="867"/>
      <c r="G77" s="867"/>
      <c r="H77" s="867"/>
      <c r="I77" s="867"/>
      <c r="J77" s="867"/>
      <c r="K77" s="867"/>
      <c r="L77" s="867"/>
      <c r="M77" s="867"/>
      <c r="N77" s="867"/>
      <c r="O77" s="867"/>
      <c r="P77" s="867"/>
      <c r="Q77" s="867"/>
      <c r="R77" s="867"/>
      <c r="S77" s="867"/>
      <c r="T77" s="867"/>
      <c r="U77" s="867"/>
      <c r="V77" s="867"/>
      <c r="W77" s="867"/>
      <c r="X77" s="867"/>
      <c r="Y77" s="867"/>
      <c r="Z77" s="867"/>
      <c r="AA77" s="867"/>
      <c r="AC77" s="421"/>
      <c r="AD77" s="421"/>
      <c r="AE77" s="421"/>
      <c r="AF77" s="421"/>
      <c r="AG77" s="421"/>
      <c r="AH77" s="421"/>
    </row>
    <row r="78" spans="1:34" ht="18" customHeight="1">
      <c r="A78" s="305"/>
      <c r="B78" s="867" t="s">
        <v>558</v>
      </c>
      <c r="C78" s="867"/>
      <c r="D78" s="867"/>
      <c r="E78" s="867"/>
      <c r="F78" s="867"/>
      <c r="G78" s="867"/>
      <c r="H78" s="867"/>
      <c r="I78" s="867"/>
      <c r="J78" s="867"/>
      <c r="K78" s="867"/>
      <c r="L78" s="867"/>
      <c r="M78" s="867"/>
      <c r="N78" s="867"/>
      <c r="O78" s="867"/>
      <c r="P78" s="867"/>
      <c r="Q78" s="867"/>
      <c r="R78" s="867"/>
      <c r="S78" s="867"/>
      <c r="T78" s="867"/>
      <c r="U78" s="867"/>
      <c r="V78" s="867"/>
      <c r="W78" s="867"/>
      <c r="X78" s="867"/>
      <c r="Y78" s="867"/>
      <c r="Z78" s="867"/>
      <c r="AA78" s="867"/>
      <c r="AC78" s="421"/>
      <c r="AD78" s="421"/>
      <c r="AE78" s="421"/>
      <c r="AF78" s="421"/>
      <c r="AG78" s="421"/>
      <c r="AH78" s="421"/>
    </row>
    <row r="79" spans="1:34" ht="18" customHeight="1">
      <c r="B79" s="867" t="s">
        <v>559</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C79" s="421"/>
      <c r="AD79" s="421"/>
      <c r="AE79" s="421"/>
      <c r="AF79" s="421"/>
      <c r="AG79" s="421"/>
      <c r="AH79" s="421"/>
    </row>
    <row r="80" spans="1:34" ht="18" customHeight="1">
      <c r="B80" s="870" t="s">
        <v>560</v>
      </c>
      <c r="C80" s="870"/>
      <c r="D80" s="870"/>
      <c r="E80" s="870"/>
      <c r="F80" s="870"/>
      <c r="G80" s="870"/>
      <c r="H80" s="870"/>
      <c r="I80" s="870"/>
      <c r="J80" s="870"/>
      <c r="K80" s="870"/>
      <c r="L80" s="870"/>
      <c r="M80" s="870"/>
      <c r="N80" s="870"/>
      <c r="O80" s="870"/>
      <c r="P80" s="870"/>
      <c r="Q80" s="870"/>
      <c r="R80" s="870"/>
      <c r="S80" s="870"/>
      <c r="T80" s="870"/>
      <c r="U80" s="870"/>
      <c r="V80" s="870"/>
      <c r="W80" s="870"/>
      <c r="X80" s="870"/>
      <c r="Y80" s="870"/>
      <c r="Z80" s="870"/>
      <c r="AA80" s="870"/>
      <c r="AC80" s="421"/>
      <c r="AD80" s="421"/>
      <c r="AE80" s="421"/>
      <c r="AF80" s="421"/>
      <c r="AG80" s="421"/>
      <c r="AH80" s="421"/>
    </row>
    <row r="81" spans="1:34" ht="18" customHeight="1">
      <c r="A81" s="305" t="s">
        <v>561</v>
      </c>
      <c r="C81" s="867" t="s">
        <v>562</v>
      </c>
      <c r="D81" s="867"/>
      <c r="E81" s="867"/>
      <c r="F81" s="867"/>
      <c r="G81" s="867"/>
      <c r="H81" s="867"/>
      <c r="I81" s="867"/>
      <c r="J81" s="867"/>
      <c r="K81" s="867"/>
      <c r="L81" s="867"/>
      <c r="M81" s="867"/>
      <c r="N81" s="867"/>
      <c r="O81" s="867"/>
      <c r="P81" s="867"/>
      <c r="Q81" s="867"/>
      <c r="R81" s="867"/>
      <c r="S81" s="867"/>
      <c r="T81" s="867"/>
      <c r="U81" s="867"/>
      <c r="V81" s="867"/>
      <c r="W81" s="867"/>
      <c r="X81" s="867"/>
      <c r="Y81" s="867"/>
      <c r="Z81" s="867"/>
      <c r="AA81" s="867"/>
      <c r="AC81" s="421"/>
      <c r="AD81" s="421"/>
      <c r="AE81" s="421"/>
      <c r="AF81" s="421"/>
      <c r="AG81" s="421"/>
      <c r="AH81" s="421"/>
    </row>
    <row r="82" spans="1:34" ht="18" customHeight="1">
      <c r="B82" s="867" t="s">
        <v>563</v>
      </c>
      <c r="C82" s="867"/>
      <c r="D82" s="867"/>
      <c r="E82" s="867"/>
      <c r="F82" s="867"/>
      <c r="G82" s="867"/>
      <c r="H82" s="867"/>
      <c r="I82" s="867"/>
      <c r="J82" s="867"/>
      <c r="K82" s="867"/>
      <c r="L82" s="867"/>
      <c r="M82" s="867"/>
      <c r="N82" s="867"/>
      <c r="O82" s="867"/>
      <c r="P82" s="867"/>
      <c r="Q82" s="867"/>
      <c r="R82" s="867"/>
      <c r="S82" s="867"/>
      <c r="T82" s="867"/>
      <c r="U82" s="867"/>
      <c r="V82" s="867"/>
      <c r="W82" s="867"/>
      <c r="X82" s="867"/>
      <c r="Y82" s="867"/>
      <c r="Z82" s="867"/>
      <c r="AA82" s="867"/>
      <c r="AC82" s="421"/>
      <c r="AD82" s="421"/>
      <c r="AE82" s="421"/>
      <c r="AF82" s="421"/>
      <c r="AG82" s="421"/>
      <c r="AH82" s="421"/>
    </row>
    <row r="83" spans="1:34" ht="18" customHeight="1">
      <c r="B83" s="867"/>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C83" s="421"/>
      <c r="AD83" s="421"/>
      <c r="AE83" s="421"/>
      <c r="AF83" s="421"/>
      <c r="AG83" s="421"/>
      <c r="AH83" s="421"/>
    </row>
    <row r="84" spans="1:34" ht="18" customHeight="1">
      <c r="B84" s="867" t="s">
        <v>564</v>
      </c>
      <c r="C84" s="867"/>
      <c r="D84" s="867"/>
      <c r="E84" s="867"/>
      <c r="F84" s="867"/>
      <c r="G84" s="867"/>
      <c r="H84" s="867"/>
      <c r="I84" s="867"/>
      <c r="J84" s="867"/>
      <c r="K84" s="867"/>
      <c r="L84" s="867"/>
      <c r="M84" s="867"/>
      <c r="N84" s="867"/>
      <c r="O84" s="867"/>
      <c r="P84" s="867"/>
      <c r="Q84" s="867"/>
      <c r="R84" s="867"/>
      <c r="S84" s="867"/>
      <c r="T84" s="867"/>
      <c r="U84" s="867"/>
      <c r="V84" s="867"/>
      <c r="W84" s="867"/>
      <c r="X84" s="867"/>
      <c r="Y84" s="867"/>
      <c r="Z84" s="867"/>
      <c r="AA84" s="867"/>
      <c r="AC84" s="421"/>
      <c r="AD84" s="421"/>
      <c r="AE84" s="421"/>
      <c r="AF84" s="421"/>
      <c r="AG84" s="421"/>
      <c r="AH84" s="421"/>
    </row>
    <row r="85" spans="1:34" ht="18" customHeight="1">
      <c r="B85" s="870" t="s">
        <v>565</v>
      </c>
      <c r="C85" s="870"/>
      <c r="D85" s="870"/>
      <c r="E85" s="870"/>
      <c r="F85" s="870"/>
      <c r="G85" s="870"/>
      <c r="H85" s="870"/>
      <c r="I85" s="870"/>
      <c r="J85" s="870"/>
      <c r="K85" s="870"/>
      <c r="L85" s="870"/>
      <c r="M85" s="870"/>
      <c r="N85" s="870"/>
      <c r="O85" s="870"/>
      <c r="P85" s="870"/>
      <c r="Q85" s="870"/>
      <c r="R85" s="870"/>
      <c r="S85" s="870"/>
      <c r="T85" s="870"/>
      <c r="U85" s="870"/>
      <c r="V85" s="870"/>
      <c r="W85" s="870"/>
      <c r="X85" s="870"/>
      <c r="Y85" s="870"/>
      <c r="Z85" s="870"/>
      <c r="AA85" s="870"/>
      <c r="AC85" s="421"/>
      <c r="AD85" s="421"/>
      <c r="AE85" s="421"/>
      <c r="AF85" s="421"/>
      <c r="AG85" s="421"/>
      <c r="AH85" s="421"/>
    </row>
    <row r="86" spans="1:34" ht="18" customHeight="1">
      <c r="A86" s="305" t="s">
        <v>566</v>
      </c>
      <c r="C86" s="867" t="s">
        <v>567</v>
      </c>
      <c r="D86" s="867"/>
      <c r="E86" s="867"/>
      <c r="F86" s="867"/>
      <c r="G86" s="867"/>
      <c r="H86" s="867"/>
      <c r="I86" s="867"/>
      <c r="J86" s="867"/>
      <c r="K86" s="867"/>
      <c r="L86" s="867"/>
      <c r="M86" s="867"/>
      <c r="N86" s="867"/>
      <c r="O86" s="867"/>
      <c r="P86" s="867"/>
      <c r="Q86" s="867"/>
      <c r="R86" s="867"/>
      <c r="S86" s="867"/>
      <c r="T86" s="867"/>
      <c r="U86" s="867"/>
      <c r="V86" s="867"/>
      <c r="W86" s="867"/>
      <c r="X86" s="867"/>
      <c r="Y86" s="867"/>
      <c r="Z86" s="867"/>
      <c r="AA86" s="867"/>
      <c r="AC86" s="421"/>
      <c r="AD86" s="421"/>
      <c r="AE86" s="421"/>
      <c r="AF86" s="421"/>
      <c r="AG86" s="421"/>
      <c r="AH86" s="421"/>
    </row>
    <row r="87" spans="1:34" ht="18" customHeight="1">
      <c r="A87" s="305"/>
      <c r="B87" s="870" t="s">
        <v>568</v>
      </c>
      <c r="C87" s="870"/>
      <c r="D87" s="870"/>
      <c r="E87" s="870"/>
      <c r="F87" s="870"/>
      <c r="G87" s="870"/>
      <c r="H87" s="870"/>
      <c r="I87" s="870"/>
      <c r="J87" s="870"/>
      <c r="K87" s="870"/>
      <c r="L87" s="870"/>
      <c r="M87" s="870"/>
      <c r="N87" s="870"/>
      <c r="O87" s="870"/>
      <c r="P87" s="870"/>
      <c r="Q87" s="870"/>
      <c r="R87" s="870"/>
      <c r="S87" s="870"/>
      <c r="T87" s="870"/>
      <c r="U87" s="870"/>
      <c r="V87" s="870"/>
      <c r="W87" s="870"/>
      <c r="X87" s="870"/>
      <c r="Y87" s="870"/>
      <c r="Z87" s="870"/>
      <c r="AA87" s="870"/>
      <c r="AC87" s="421"/>
      <c r="AD87" s="421"/>
      <c r="AE87" s="421"/>
      <c r="AF87" s="421"/>
      <c r="AG87" s="421"/>
      <c r="AH87" s="421"/>
    </row>
    <row r="88" spans="1:34" ht="18" customHeight="1">
      <c r="A88" s="305" t="s">
        <v>569</v>
      </c>
      <c r="C88" s="867" t="s">
        <v>570</v>
      </c>
      <c r="D88" s="867"/>
      <c r="E88" s="867"/>
      <c r="F88" s="867"/>
      <c r="G88" s="867"/>
      <c r="H88" s="867"/>
      <c r="I88" s="867"/>
      <c r="J88" s="867"/>
      <c r="K88" s="867"/>
      <c r="L88" s="867"/>
      <c r="M88" s="867"/>
      <c r="N88" s="867"/>
      <c r="O88" s="867"/>
      <c r="P88" s="867"/>
      <c r="Q88" s="867"/>
      <c r="R88" s="867"/>
      <c r="S88" s="867"/>
      <c r="T88" s="867"/>
      <c r="U88" s="867"/>
      <c r="V88" s="867"/>
      <c r="W88" s="867"/>
      <c r="X88" s="867"/>
      <c r="Y88" s="867"/>
      <c r="Z88" s="867"/>
      <c r="AA88" s="867"/>
      <c r="AC88" s="421"/>
      <c r="AD88" s="421"/>
      <c r="AE88" s="421"/>
      <c r="AF88" s="421"/>
      <c r="AG88" s="421"/>
      <c r="AH88" s="421"/>
    </row>
    <row r="89" spans="1:34" ht="18" customHeight="1">
      <c r="A89" s="305"/>
      <c r="B89" s="867" t="s">
        <v>571</v>
      </c>
      <c r="C89" s="867"/>
      <c r="D89" s="867"/>
      <c r="E89" s="867"/>
      <c r="F89" s="867"/>
      <c r="G89" s="867"/>
      <c r="H89" s="867"/>
      <c r="I89" s="867"/>
      <c r="J89" s="867"/>
      <c r="K89" s="867"/>
      <c r="L89" s="867"/>
      <c r="M89" s="867"/>
      <c r="N89" s="867"/>
      <c r="O89" s="867"/>
      <c r="P89" s="867"/>
      <c r="Q89" s="867"/>
      <c r="R89" s="867"/>
      <c r="S89" s="867"/>
      <c r="T89" s="867"/>
      <c r="U89" s="867"/>
      <c r="V89" s="867"/>
      <c r="W89" s="867"/>
      <c r="X89" s="867"/>
      <c r="Y89" s="867"/>
      <c r="Z89" s="867"/>
      <c r="AA89" s="867"/>
      <c r="AC89" s="421"/>
      <c r="AD89" s="421"/>
      <c r="AE89" s="421"/>
      <c r="AF89" s="421"/>
      <c r="AG89" s="421"/>
      <c r="AH89" s="421"/>
    </row>
    <row r="90" spans="1:34" ht="18" customHeight="1">
      <c r="B90" s="870" t="s">
        <v>572</v>
      </c>
      <c r="C90" s="870"/>
      <c r="D90" s="870"/>
      <c r="E90" s="870"/>
      <c r="F90" s="870"/>
      <c r="G90" s="870"/>
      <c r="H90" s="870"/>
      <c r="I90" s="870"/>
      <c r="J90" s="870"/>
      <c r="K90" s="870"/>
      <c r="L90" s="870"/>
      <c r="M90" s="870"/>
      <c r="N90" s="870"/>
      <c r="O90" s="870"/>
      <c r="P90" s="870"/>
      <c r="Q90" s="870"/>
      <c r="R90" s="870"/>
      <c r="S90" s="870"/>
      <c r="T90" s="870"/>
      <c r="U90" s="870"/>
      <c r="V90" s="870"/>
      <c r="W90" s="870"/>
      <c r="X90" s="870"/>
      <c r="Y90" s="870"/>
      <c r="Z90" s="870"/>
      <c r="AA90" s="870"/>
      <c r="AC90" s="421"/>
      <c r="AD90" s="421"/>
      <c r="AE90" s="421"/>
      <c r="AF90" s="421"/>
      <c r="AG90" s="421"/>
      <c r="AH90" s="421"/>
    </row>
    <row r="91" spans="1:34" ht="18" customHeight="1">
      <c r="A91" s="1019" t="s">
        <v>573</v>
      </c>
      <c r="B91" s="1019"/>
      <c r="D91" s="867" t="s">
        <v>574</v>
      </c>
      <c r="E91" s="867"/>
      <c r="F91" s="867"/>
      <c r="G91" s="867"/>
      <c r="H91" s="867"/>
      <c r="I91" s="867"/>
      <c r="J91" s="867"/>
      <c r="K91" s="867"/>
      <c r="L91" s="867"/>
      <c r="M91" s="867"/>
      <c r="N91" s="867"/>
      <c r="O91" s="867"/>
      <c r="P91" s="867"/>
      <c r="Q91" s="867"/>
      <c r="R91" s="867"/>
      <c r="S91" s="867"/>
      <c r="T91" s="867"/>
      <c r="U91" s="867"/>
      <c r="V91" s="867"/>
      <c r="W91" s="867"/>
      <c r="X91" s="867"/>
      <c r="Y91" s="867"/>
      <c r="Z91" s="867"/>
      <c r="AA91" s="867"/>
      <c r="AC91" s="421"/>
      <c r="AD91" s="421"/>
      <c r="AE91" s="421"/>
      <c r="AF91" s="421"/>
      <c r="AG91" s="421"/>
      <c r="AH91" s="421"/>
    </row>
    <row r="92" spans="1:34" ht="18" customHeight="1">
      <c r="C92" s="870" t="s">
        <v>575</v>
      </c>
      <c r="D92" s="870"/>
      <c r="E92" s="870"/>
      <c r="F92" s="870"/>
      <c r="G92" s="870"/>
      <c r="H92" s="870"/>
      <c r="I92" s="870"/>
      <c r="J92" s="870"/>
      <c r="K92" s="870"/>
      <c r="L92" s="870"/>
      <c r="M92" s="870"/>
      <c r="N92" s="870"/>
      <c r="O92" s="870"/>
      <c r="P92" s="870"/>
      <c r="Q92" s="870"/>
      <c r="R92" s="870"/>
      <c r="S92" s="870"/>
      <c r="T92" s="870"/>
      <c r="U92" s="870"/>
      <c r="V92" s="870"/>
      <c r="W92" s="870"/>
      <c r="X92" s="870"/>
      <c r="Y92" s="870"/>
      <c r="Z92" s="870"/>
      <c r="AA92" s="870"/>
      <c r="AC92" s="421"/>
      <c r="AD92" s="421"/>
      <c r="AE92" s="421"/>
      <c r="AF92" s="421"/>
      <c r="AG92" s="421"/>
      <c r="AH92" s="421"/>
    </row>
    <row r="93" spans="1:34" ht="18" customHeight="1">
      <c r="A93" s="1019" t="s">
        <v>576</v>
      </c>
      <c r="B93" s="1019"/>
      <c r="D93" s="870" t="s">
        <v>577</v>
      </c>
      <c r="E93" s="870"/>
      <c r="F93" s="870"/>
      <c r="G93" s="870"/>
      <c r="H93" s="870"/>
      <c r="I93" s="870"/>
      <c r="J93" s="870"/>
      <c r="K93" s="870"/>
      <c r="L93" s="870"/>
      <c r="M93" s="870"/>
      <c r="N93" s="870"/>
      <c r="O93" s="870"/>
      <c r="P93" s="870"/>
      <c r="Q93" s="870"/>
      <c r="R93" s="870"/>
      <c r="S93" s="870"/>
      <c r="T93" s="870"/>
      <c r="U93" s="870"/>
      <c r="V93" s="870"/>
      <c r="W93" s="870"/>
      <c r="X93" s="870"/>
      <c r="Y93" s="870"/>
      <c r="Z93" s="870"/>
      <c r="AA93" s="870"/>
      <c r="AC93" s="421"/>
      <c r="AD93" s="421"/>
      <c r="AE93" s="421"/>
      <c r="AF93" s="421"/>
      <c r="AG93" s="421"/>
      <c r="AH93" s="421"/>
    </row>
    <row r="94" spans="1:34" ht="18" customHeight="1">
      <c r="A94" s="1019" t="s">
        <v>578</v>
      </c>
      <c r="B94" s="1019"/>
      <c r="D94" s="870" t="s">
        <v>579</v>
      </c>
      <c r="E94" s="870"/>
      <c r="F94" s="870"/>
      <c r="G94" s="870"/>
      <c r="H94" s="870"/>
      <c r="I94" s="870"/>
      <c r="J94" s="870"/>
      <c r="K94" s="870"/>
      <c r="L94" s="870"/>
      <c r="M94" s="870"/>
      <c r="N94" s="870"/>
      <c r="O94" s="870"/>
      <c r="P94" s="870"/>
      <c r="Q94" s="870"/>
      <c r="R94" s="870"/>
      <c r="S94" s="870"/>
      <c r="T94" s="870"/>
      <c r="U94" s="870"/>
      <c r="V94" s="870"/>
      <c r="W94" s="870"/>
      <c r="X94" s="870"/>
      <c r="Y94" s="870"/>
      <c r="Z94" s="870"/>
      <c r="AA94" s="870"/>
      <c r="AC94" s="421"/>
      <c r="AD94" s="421"/>
      <c r="AE94" s="421"/>
      <c r="AF94" s="421"/>
      <c r="AG94" s="421"/>
      <c r="AH94" s="421"/>
    </row>
    <row r="95" spans="1:34" ht="18" customHeight="1">
      <c r="A95" s="1019" t="s">
        <v>580</v>
      </c>
      <c r="B95" s="1019"/>
      <c r="D95" s="870" t="s">
        <v>581</v>
      </c>
      <c r="E95" s="870"/>
      <c r="F95" s="870"/>
      <c r="G95" s="870"/>
      <c r="H95" s="870"/>
      <c r="I95" s="870"/>
      <c r="J95" s="870"/>
      <c r="K95" s="870"/>
      <c r="L95" s="870"/>
      <c r="M95" s="870"/>
      <c r="N95" s="870"/>
      <c r="O95" s="870"/>
      <c r="P95" s="870"/>
      <c r="Q95" s="870"/>
      <c r="R95" s="870"/>
      <c r="S95" s="870"/>
      <c r="T95" s="870"/>
      <c r="U95" s="870"/>
      <c r="V95" s="870"/>
      <c r="W95" s="870"/>
      <c r="X95" s="870"/>
      <c r="Y95" s="870"/>
      <c r="Z95" s="870"/>
      <c r="AA95" s="870"/>
      <c r="AC95" s="421"/>
      <c r="AD95" s="421"/>
      <c r="AE95" s="421"/>
      <c r="AF95" s="421"/>
      <c r="AG95" s="421"/>
      <c r="AH95" s="421"/>
    </row>
    <row r="96" spans="1:34" ht="18" customHeight="1">
      <c r="A96" s="305" t="s">
        <v>582</v>
      </c>
      <c r="C96" s="867" t="s">
        <v>583</v>
      </c>
      <c r="D96" s="867"/>
      <c r="E96" s="867"/>
      <c r="F96" s="867"/>
      <c r="G96" s="867"/>
      <c r="H96" s="867"/>
      <c r="I96" s="867"/>
      <c r="J96" s="867"/>
      <c r="K96" s="867"/>
      <c r="L96" s="867"/>
      <c r="M96" s="867"/>
      <c r="N96" s="867"/>
      <c r="O96" s="867"/>
      <c r="P96" s="867"/>
      <c r="Q96" s="867"/>
      <c r="R96" s="867"/>
      <c r="S96" s="867"/>
      <c r="T96" s="867"/>
      <c r="U96" s="867"/>
      <c r="V96" s="867"/>
      <c r="W96" s="867"/>
      <c r="X96" s="867"/>
      <c r="Y96" s="867"/>
      <c r="Z96" s="867"/>
      <c r="AA96" s="867"/>
      <c r="AC96" s="421"/>
      <c r="AD96" s="421"/>
      <c r="AE96" s="421"/>
      <c r="AF96" s="421"/>
      <c r="AG96" s="421"/>
      <c r="AH96" s="421"/>
    </row>
    <row r="97" spans="1:34" ht="18" customHeight="1">
      <c r="B97" s="870" t="s">
        <v>584</v>
      </c>
      <c r="C97" s="870"/>
      <c r="D97" s="870"/>
      <c r="E97" s="870"/>
      <c r="F97" s="870"/>
      <c r="G97" s="870"/>
      <c r="H97" s="870"/>
      <c r="I97" s="870"/>
      <c r="J97" s="870"/>
      <c r="K97" s="870"/>
      <c r="L97" s="870"/>
      <c r="M97" s="870"/>
      <c r="N97" s="870"/>
      <c r="O97" s="870"/>
      <c r="P97" s="870"/>
      <c r="Q97" s="870"/>
      <c r="R97" s="870"/>
      <c r="S97" s="870"/>
      <c r="T97" s="870"/>
      <c r="U97" s="870"/>
      <c r="V97" s="870"/>
      <c r="W97" s="870"/>
      <c r="X97" s="870"/>
      <c r="Y97" s="870"/>
      <c r="Z97" s="870"/>
      <c r="AA97" s="870"/>
      <c r="AC97" s="421"/>
      <c r="AD97" s="421"/>
      <c r="AE97" s="421"/>
      <c r="AF97" s="421"/>
      <c r="AG97" s="421"/>
      <c r="AH97" s="421"/>
    </row>
    <row r="98" spans="1:34" ht="18" customHeight="1">
      <c r="A98" s="305" t="s">
        <v>585</v>
      </c>
      <c r="C98" s="867" t="s">
        <v>586</v>
      </c>
      <c r="D98" s="867"/>
      <c r="E98" s="867"/>
      <c r="F98" s="867"/>
      <c r="G98" s="867"/>
      <c r="H98" s="867"/>
      <c r="I98" s="867"/>
      <c r="J98" s="867"/>
      <c r="K98" s="867"/>
      <c r="L98" s="867"/>
      <c r="M98" s="867"/>
      <c r="N98" s="867"/>
      <c r="O98" s="867"/>
      <c r="P98" s="867"/>
      <c r="Q98" s="867"/>
      <c r="R98" s="867"/>
      <c r="S98" s="867"/>
      <c r="T98" s="867"/>
      <c r="U98" s="867"/>
      <c r="V98" s="867"/>
      <c r="W98" s="867"/>
      <c r="X98" s="867"/>
      <c r="Y98" s="867"/>
      <c r="Z98" s="867"/>
      <c r="AA98" s="867"/>
      <c r="AC98" s="421"/>
      <c r="AD98" s="421"/>
      <c r="AE98" s="421"/>
      <c r="AF98" s="421"/>
      <c r="AG98" s="421"/>
      <c r="AH98" s="421"/>
    </row>
    <row r="99" spans="1:34" ht="18" customHeight="1">
      <c r="B99" s="870" t="s">
        <v>587</v>
      </c>
      <c r="C99" s="870"/>
      <c r="D99" s="870"/>
      <c r="E99" s="870"/>
      <c r="F99" s="870"/>
      <c r="G99" s="870"/>
      <c r="H99" s="870"/>
      <c r="I99" s="870"/>
      <c r="J99" s="870"/>
      <c r="K99" s="870"/>
      <c r="L99" s="870"/>
      <c r="M99" s="870"/>
      <c r="N99" s="870"/>
      <c r="O99" s="870"/>
      <c r="P99" s="870"/>
      <c r="Q99" s="870"/>
      <c r="R99" s="870"/>
      <c r="S99" s="870"/>
      <c r="T99" s="870"/>
      <c r="U99" s="870"/>
      <c r="V99" s="870"/>
      <c r="W99" s="870"/>
      <c r="X99" s="870"/>
      <c r="Y99" s="870"/>
      <c r="Z99" s="870"/>
      <c r="AA99" s="870"/>
      <c r="AC99" s="421"/>
      <c r="AD99" s="421"/>
      <c r="AE99" s="421"/>
      <c r="AF99" s="421"/>
      <c r="AG99" s="421"/>
      <c r="AH99" s="421"/>
    </row>
    <row r="100" spans="1:34" ht="18" customHeight="1">
      <c r="AC100" s="421"/>
      <c r="AD100" s="421"/>
      <c r="AE100" s="421"/>
      <c r="AF100" s="421"/>
      <c r="AG100" s="421"/>
      <c r="AH100" s="421"/>
    </row>
    <row r="101" spans="1:34" ht="18" customHeight="1">
      <c r="A101" s="870" t="s">
        <v>588</v>
      </c>
      <c r="B101" s="870"/>
      <c r="C101" s="870"/>
      <c r="D101" s="870"/>
      <c r="E101" s="870"/>
      <c r="F101" s="870"/>
      <c r="G101" s="870"/>
      <c r="H101" s="870"/>
      <c r="I101" s="870"/>
      <c r="J101" s="870"/>
      <c r="K101" s="870"/>
      <c r="L101" s="870"/>
      <c r="M101" s="870"/>
      <c r="N101" s="870"/>
      <c r="O101" s="870"/>
      <c r="P101" s="870"/>
      <c r="Q101" s="870"/>
      <c r="R101" s="870"/>
      <c r="S101" s="870"/>
      <c r="T101" s="870"/>
      <c r="U101" s="870"/>
      <c r="V101" s="870"/>
      <c r="W101" s="870"/>
      <c r="X101" s="870"/>
      <c r="Y101" s="870"/>
      <c r="Z101" s="870"/>
      <c r="AA101" s="870"/>
      <c r="AC101" s="421"/>
      <c r="AD101" s="421"/>
      <c r="AE101" s="421"/>
      <c r="AF101" s="421"/>
      <c r="AG101" s="421"/>
      <c r="AH101" s="421"/>
    </row>
    <row r="102" spans="1:34" ht="18" customHeight="1">
      <c r="A102" s="305"/>
      <c r="B102" s="867" t="s">
        <v>589</v>
      </c>
      <c r="C102" s="867"/>
      <c r="D102" s="867"/>
      <c r="E102" s="867"/>
      <c r="F102" s="867"/>
      <c r="G102" s="867"/>
      <c r="H102" s="867"/>
      <c r="I102" s="867"/>
      <c r="J102" s="867"/>
      <c r="K102" s="867"/>
      <c r="L102" s="867"/>
      <c r="M102" s="867"/>
      <c r="N102" s="867"/>
      <c r="O102" s="867"/>
      <c r="P102" s="867"/>
      <c r="Q102" s="867"/>
      <c r="R102" s="867"/>
      <c r="S102" s="867"/>
      <c r="T102" s="867"/>
      <c r="U102" s="867"/>
      <c r="V102" s="867"/>
      <c r="W102" s="867"/>
      <c r="X102" s="867"/>
      <c r="Y102" s="867"/>
      <c r="Z102" s="867"/>
      <c r="AA102" s="867"/>
      <c r="AC102" s="421"/>
      <c r="AD102" s="421"/>
      <c r="AE102" s="421"/>
      <c r="AF102" s="421"/>
      <c r="AG102" s="421"/>
      <c r="AH102" s="421"/>
    </row>
    <row r="103" spans="1:34" ht="18" customHeight="1">
      <c r="A103" s="867" t="s">
        <v>590</v>
      </c>
      <c r="B103" s="867"/>
      <c r="C103" s="867"/>
      <c r="D103" s="867"/>
      <c r="E103" s="867"/>
      <c r="F103" s="867"/>
      <c r="G103" s="867"/>
      <c r="H103" s="867"/>
      <c r="I103" s="867"/>
      <c r="J103" s="867"/>
      <c r="K103" s="867"/>
      <c r="L103" s="867"/>
      <c r="M103" s="867"/>
      <c r="N103" s="867"/>
      <c r="O103" s="867"/>
      <c r="P103" s="867"/>
      <c r="Q103" s="867"/>
      <c r="R103" s="867"/>
      <c r="S103" s="867"/>
      <c r="T103" s="867"/>
      <c r="U103" s="867"/>
      <c r="V103" s="867"/>
      <c r="W103" s="867"/>
      <c r="X103" s="867"/>
      <c r="Y103" s="867"/>
      <c r="Z103" s="867"/>
      <c r="AA103" s="867"/>
      <c r="AC103" s="421"/>
      <c r="AD103" s="421"/>
      <c r="AE103" s="421"/>
      <c r="AF103" s="421"/>
      <c r="AG103" s="421"/>
      <c r="AH103" s="421"/>
    </row>
    <row r="104" spans="1:34" ht="18" customHeight="1">
      <c r="A104" s="870" t="s">
        <v>591</v>
      </c>
      <c r="B104" s="870"/>
      <c r="C104" s="870"/>
      <c r="D104" s="870"/>
      <c r="E104" s="870"/>
      <c r="F104" s="870"/>
      <c r="G104" s="870"/>
      <c r="H104" s="870"/>
      <c r="I104" s="870"/>
      <c r="J104" s="870"/>
      <c r="K104" s="870"/>
      <c r="L104" s="870"/>
      <c r="M104" s="870"/>
      <c r="N104" s="870"/>
      <c r="O104" s="870"/>
      <c r="P104" s="870"/>
      <c r="Q104" s="870"/>
      <c r="R104" s="870"/>
      <c r="S104" s="870"/>
      <c r="T104" s="870"/>
      <c r="U104" s="870"/>
      <c r="V104" s="870"/>
      <c r="W104" s="870"/>
      <c r="X104" s="870"/>
      <c r="Y104" s="870"/>
      <c r="Z104" s="870"/>
      <c r="AA104" s="870"/>
      <c r="AC104" s="421"/>
      <c r="AD104" s="421"/>
      <c r="AE104" s="421"/>
      <c r="AF104" s="421"/>
      <c r="AG104" s="421"/>
      <c r="AH104" s="421"/>
    </row>
    <row r="105" spans="1:34" ht="18" customHeight="1">
      <c r="AC105" s="421"/>
      <c r="AD105" s="421"/>
      <c r="AE105" s="421"/>
      <c r="AF105" s="421"/>
      <c r="AG105" s="421"/>
      <c r="AH105" s="421"/>
    </row>
    <row r="106" spans="1:34" ht="18" customHeight="1">
      <c r="A106" s="870" t="s">
        <v>592</v>
      </c>
      <c r="B106" s="870"/>
      <c r="C106" s="870"/>
      <c r="D106" s="870"/>
      <c r="E106" s="870"/>
      <c r="F106" s="870"/>
      <c r="G106" s="870"/>
      <c r="H106" s="870"/>
      <c r="I106" s="870"/>
      <c r="J106" s="870"/>
      <c r="K106" s="870"/>
      <c r="L106" s="870"/>
      <c r="M106" s="870"/>
      <c r="N106" s="870"/>
      <c r="O106" s="870"/>
      <c r="P106" s="870"/>
      <c r="Q106" s="870"/>
      <c r="R106" s="870"/>
      <c r="S106" s="870"/>
      <c r="T106" s="870"/>
      <c r="U106" s="870"/>
      <c r="V106" s="870"/>
      <c r="W106" s="870"/>
      <c r="X106" s="870"/>
      <c r="Y106" s="870"/>
      <c r="Z106" s="870"/>
      <c r="AA106" s="870"/>
      <c r="AC106" s="421"/>
      <c r="AD106" s="421"/>
      <c r="AE106" s="421"/>
      <c r="AF106" s="421"/>
      <c r="AG106" s="421"/>
      <c r="AH106" s="421"/>
    </row>
    <row r="107" spans="1:34" ht="18" customHeight="1">
      <c r="A107" s="305"/>
      <c r="B107" s="867" t="s">
        <v>593</v>
      </c>
      <c r="C107" s="867"/>
      <c r="D107" s="867"/>
      <c r="E107" s="867"/>
      <c r="F107" s="867"/>
      <c r="G107" s="867"/>
      <c r="H107" s="867"/>
      <c r="I107" s="867"/>
      <c r="J107" s="867"/>
      <c r="K107" s="867"/>
      <c r="L107" s="867"/>
      <c r="M107" s="867"/>
      <c r="N107" s="867"/>
      <c r="O107" s="867"/>
      <c r="P107" s="867"/>
      <c r="Q107" s="867"/>
      <c r="R107" s="867"/>
      <c r="S107" s="867"/>
      <c r="T107" s="867"/>
      <c r="U107" s="867"/>
      <c r="V107" s="867"/>
      <c r="W107" s="867"/>
      <c r="X107" s="867"/>
      <c r="Y107" s="1017"/>
      <c r="Z107" s="1017"/>
      <c r="AA107" s="289" t="s">
        <v>95</v>
      </c>
      <c r="AC107" s="421"/>
      <c r="AD107" s="421"/>
      <c r="AE107" s="421"/>
      <c r="AF107" s="421"/>
      <c r="AG107" s="421"/>
      <c r="AH107" s="421"/>
    </row>
    <row r="108" spans="1:34" ht="18" customHeight="1">
      <c r="A108" s="1017"/>
      <c r="B108" s="1017"/>
      <c r="C108" s="868" t="s">
        <v>351</v>
      </c>
      <c r="D108" s="868"/>
      <c r="E108" s="345"/>
      <c r="F108" s="867" t="s">
        <v>595</v>
      </c>
      <c r="G108" s="867"/>
      <c r="H108" s="867"/>
      <c r="I108" s="867"/>
      <c r="J108" s="867"/>
      <c r="K108" s="867"/>
      <c r="L108" s="867"/>
      <c r="M108" s="867"/>
      <c r="N108" s="867"/>
      <c r="O108" s="867"/>
      <c r="P108" s="867"/>
      <c r="Q108" s="867"/>
      <c r="R108" s="867"/>
      <c r="S108" s="867"/>
      <c r="T108" s="867"/>
      <c r="U108" s="867"/>
      <c r="V108" s="867"/>
      <c r="W108" s="867"/>
      <c r="X108" s="867"/>
      <c r="Y108" s="867"/>
      <c r="Z108" s="867"/>
      <c r="AA108" s="867"/>
      <c r="AC108" s="421"/>
      <c r="AD108" s="421"/>
      <c r="AE108" s="421"/>
      <c r="AF108" s="421"/>
      <c r="AG108" s="421"/>
      <c r="AH108" s="421"/>
    </row>
    <row r="109" spans="1:34" ht="18" customHeight="1">
      <c r="A109" s="867" t="s">
        <v>596</v>
      </c>
      <c r="B109" s="867"/>
      <c r="C109" s="867"/>
      <c r="D109" s="867"/>
      <c r="E109" s="867"/>
      <c r="F109" s="867"/>
      <c r="G109" s="867"/>
      <c r="H109" s="867"/>
      <c r="I109" s="867"/>
      <c r="J109" s="867"/>
      <c r="K109" s="867"/>
      <c r="L109" s="867"/>
      <c r="M109" s="867"/>
      <c r="N109" s="867"/>
      <c r="O109" s="867"/>
      <c r="P109" s="867"/>
      <c r="Q109" s="867"/>
      <c r="R109" s="867"/>
      <c r="S109" s="867"/>
      <c r="T109" s="867"/>
      <c r="U109" s="867"/>
      <c r="V109" s="867"/>
      <c r="W109" s="867"/>
      <c r="X109" s="867"/>
      <c r="Y109" s="867"/>
      <c r="Z109" s="867"/>
      <c r="AA109" s="867"/>
      <c r="AC109" s="421"/>
      <c r="AD109" s="421"/>
      <c r="AE109" s="421"/>
      <c r="AF109" s="421"/>
      <c r="AG109" s="421"/>
      <c r="AH109" s="421"/>
    </row>
    <row r="110" spans="1:34" ht="18" customHeight="1">
      <c r="A110" s="305" t="s">
        <v>597</v>
      </c>
      <c r="C110" s="867" t="s">
        <v>598</v>
      </c>
      <c r="D110" s="867"/>
      <c r="E110" s="867"/>
      <c r="F110" s="867"/>
      <c r="G110" s="867"/>
      <c r="H110" s="867"/>
      <c r="I110" s="867"/>
      <c r="J110" s="867"/>
      <c r="K110" s="867"/>
      <c r="L110" s="867"/>
      <c r="M110" s="867"/>
      <c r="N110" s="867"/>
      <c r="O110" s="867"/>
      <c r="P110" s="867"/>
      <c r="Q110" s="867"/>
      <c r="R110" s="867"/>
      <c r="S110" s="867"/>
      <c r="T110" s="867"/>
      <c r="U110" s="867"/>
      <c r="V110" s="867"/>
      <c r="W110" s="867"/>
      <c r="X110" s="867"/>
      <c r="Y110" s="867"/>
      <c r="Z110" s="867"/>
      <c r="AA110" s="867"/>
      <c r="AC110" s="421"/>
      <c r="AD110" s="421"/>
      <c r="AE110" s="421"/>
      <c r="AF110" s="421"/>
      <c r="AG110" s="421"/>
      <c r="AH110" s="421"/>
    </row>
    <row r="111" spans="1:34" ht="18" customHeight="1">
      <c r="B111" s="870" t="s">
        <v>599</v>
      </c>
      <c r="C111" s="870"/>
      <c r="D111" s="870"/>
      <c r="E111" s="870"/>
      <c r="F111" s="870"/>
      <c r="G111" s="870"/>
      <c r="H111" s="870"/>
      <c r="I111" s="870"/>
      <c r="J111" s="870"/>
      <c r="K111" s="870"/>
      <c r="L111" s="870"/>
      <c r="M111" s="870"/>
      <c r="N111" s="870"/>
      <c r="O111" s="870"/>
      <c r="P111" s="870"/>
      <c r="Q111" s="870"/>
      <c r="R111" s="870"/>
      <c r="S111" s="870"/>
      <c r="T111" s="870"/>
      <c r="U111" s="870"/>
      <c r="V111" s="870"/>
      <c r="W111" s="870"/>
      <c r="X111" s="870"/>
      <c r="Y111" s="870"/>
      <c r="Z111" s="870"/>
      <c r="AA111" s="870"/>
      <c r="AC111" s="421"/>
      <c r="AD111" s="421"/>
      <c r="AE111" s="421"/>
      <c r="AF111" s="421"/>
      <c r="AG111" s="421"/>
      <c r="AH111" s="421"/>
    </row>
    <row r="112" spans="1:34" ht="18" customHeight="1">
      <c r="AC112" s="421"/>
      <c r="AD112" s="421"/>
      <c r="AE112" s="421"/>
      <c r="AF112" s="421"/>
      <c r="AG112" s="421"/>
      <c r="AH112" s="421"/>
    </row>
    <row r="113" spans="1:34" ht="18" customHeight="1">
      <c r="A113" s="870" t="s">
        <v>600</v>
      </c>
      <c r="B113" s="870"/>
      <c r="C113" s="870"/>
      <c r="D113" s="870"/>
      <c r="E113" s="870"/>
      <c r="F113" s="870"/>
      <c r="G113" s="870"/>
      <c r="H113" s="870"/>
      <c r="I113" s="870"/>
      <c r="J113" s="870"/>
      <c r="K113" s="870"/>
      <c r="L113" s="870"/>
      <c r="M113" s="870"/>
      <c r="N113" s="870"/>
      <c r="O113" s="870"/>
      <c r="P113" s="870"/>
      <c r="Q113" s="870"/>
      <c r="R113" s="870"/>
      <c r="S113" s="870"/>
      <c r="T113" s="870"/>
      <c r="U113" s="870"/>
      <c r="V113" s="870"/>
      <c r="W113" s="870"/>
      <c r="X113" s="870"/>
      <c r="Y113" s="870"/>
      <c r="Z113" s="870"/>
      <c r="AA113" s="870"/>
      <c r="AC113" s="421"/>
      <c r="AD113" s="421"/>
      <c r="AE113" s="421"/>
      <c r="AF113" s="421"/>
      <c r="AG113" s="421"/>
      <c r="AH113" s="421"/>
    </row>
    <row r="114" spans="1:34" ht="18" customHeight="1">
      <c r="A114" s="305"/>
      <c r="B114" s="867" t="s">
        <v>601</v>
      </c>
      <c r="C114" s="867"/>
      <c r="D114" s="867"/>
      <c r="E114" s="867"/>
      <c r="F114" s="867"/>
      <c r="G114" s="867"/>
      <c r="H114" s="867"/>
      <c r="I114" s="867"/>
      <c r="J114" s="867"/>
      <c r="K114" s="867"/>
      <c r="L114" s="867"/>
      <c r="M114" s="867"/>
      <c r="N114" s="867"/>
      <c r="O114" s="867"/>
      <c r="P114" s="867"/>
      <c r="Q114" s="867"/>
      <c r="R114" s="867"/>
      <c r="S114" s="867"/>
      <c r="T114" s="867"/>
      <c r="U114" s="867"/>
      <c r="V114" s="867"/>
      <c r="W114" s="867"/>
      <c r="X114" s="867"/>
      <c r="Y114" s="867"/>
      <c r="Z114" s="867"/>
      <c r="AA114" s="867"/>
      <c r="AC114" s="421"/>
      <c r="AD114" s="421"/>
      <c r="AE114" s="421"/>
      <c r="AF114" s="421"/>
      <c r="AG114" s="421"/>
      <c r="AH114" s="421"/>
    </row>
    <row r="115" spans="1:34" ht="18" customHeight="1">
      <c r="A115" s="870" t="s">
        <v>602</v>
      </c>
      <c r="B115" s="870"/>
      <c r="C115" s="870"/>
      <c r="D115" s="870"/>
      <c r="E115" s="870"/>
      <c r="F115" s="870"/>
      <c r="G115" s="870"/>
      <c r="H115" s="870"/>
      <c r="I115" s="870"/>
      <c r="J115" s="870"/>
      <c r="K115" s="870"/>
      <c r="L115" s="870"/>
      <c r="M115" s="870"/>
      <c r="N115" s="870"/>
      <c r="O115" s="870"/>
      <c r="P115" s="870"/>
      <c r="Q115" s="870"/>
      <c r="R115" s="870"/>
      <c r="S115" s="870"/>
      <c r="T115" s="870"/>
      <c r="U115" s="870"/>
      <c r="V115" s="870"/>
      <c r="W115" s="870"/>
      <c r="X115" s="870"/>
      <c r="Y115" s="870"/>
      <c r="Z115" s="870"/>
      <c r="AA115" s="870"/>
      <c r="AC115" s="421"/>
      <c r="AD115" s="421"/>
      <c r="AE115" s="421"/>
      <c r="AF115" s="421"/>
      <c r="AG115" s="421"/>
      <c r="AH115" s="421"/>
    </row>
    <row r="116" spans="1:34" ht="18" customHeight="1">
      <c r="AC116" s="421"/>
      <c r="AD116" s="421"/>
      <c r="AE116" s="421"/>
      <c r="AF116" s="421"/>
      <c r="AG116" s="421"/>
      <c r="AH116" s="421"/>
    </row>
    <row r="117" spans="1:34" ht="18" customHeight="1">
      <c r="A117" s="870" t="s">
        <v>603</v>
      </c>
      <c r="B117" s="870"/>
      <c r="C117" s="870"/>
      <c r="D117" s="870"/>
      <c r="E117" s="870"/>
      <c r="F117" s="870"/>
      <c r="G117" s="870"/>
      <c r="H117" s="870"/>
      <c r="I117" s="870"/>
      <c r="J117" s="870"/>
      <c r="K117" s="870"/>
      <c r="L117" s="870"/>
      <c r="M117" s="870"/>
      <c r="N117" s="870"/>
      <c r="O117" s="870"/>
      <c r="P117" s="870"/>
      <c r="Q117" s="870"/>
      <c r="R117" s="870"/>
      <c r="S117" s="870"/>
      <c r="T117" s="870"/>
      <c r="U117" s="870"/>
      <c r="V117" s="870"/>
      <c r="W117" s="870"/>
      <c r="X117" s="870"/>
      <c r="Y117" s="870"/>
      <c r="Z117" s="870"/>
      <c r="AA117" s="870"/>
      <c r="AC117" s="421"/>
      <c r="AD117" s="421"/>
      <c r="AE117" s="421"/>
      <c r="AF117" s="421"/>
      <c r="AG117" s="421"/>
      <c r="AH117" s="421"/>
    </row>
    <row r="118" spans="1:34" ht="18" customHeight="1">
      <c r="A118" s="305"/>
      <c r="B118" s="867" t="s">
        <v>604</v>
      </c>
      <c r="C118" s="867"/>
      <c r="D118" s="867"/>
      <c r="E118" s="867"/>
      <c r="F118" s="867"/>
      <c r="G118" s="867"/>
      <c r="H118" s="867"/>
      <c r="I118" s="867"/>
      <c r="J118" s="867"/>
      <c r="K118" s="867"/>
      <c r="L118" s="867"/>
      <c r="M118" s="867"/>
      <c r="N118" s="867"/>
      <c r="O118" s="867"/>
      <c r="P118" s="867"/>
      <c r="Q118" s="867"/>
      <c r="R118" s="867"/>
      <c r="S118" s="867"/>
      <c r="T118" s="867"/>
      <c r="U118" s="867"/>
      <c r="V118" s="867"/>
      <c r="W118" s="867"/>
      <c r="X118" s="867"/>
      <c r="Y118" s="867"/>
      <c r="Z118" s="867"/>
      <c r="AA118" s="867"/>
      <c r="AC118" s="421"/>
      <c r="AD118" s="421"/>
      <c r="AE118" s="421"/>
      <c r="AF118" s="421"/>
      <c r="AG118" s="421"/>
      <c r="AH118" s="421"/>
    </row>
    <row r="119" spans="1:34" ht="18" customHeight="1">
      <c r="A119" s="870" t="s">
        <v>605</v>
      </c>
      <c r="B119" s="870"/>
      <c r="C119" s="870"/>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0"/>
      <c r="AA119" s="870"/>
      <c r="AC119" s="421"/>
      <c r="AD119" s="421"/>
      <c r="AE119" s="421"/>
      <c r="AF119" s="421"/>
      <c r="AG119" s="421"/>
      <c r="AH119" s="421"/>
    </row>
    <row r="120" spans="1:34" ht="18" customHeight="1">
      <c r="AC120" s="421"/>
      <c r="AD120" s="421"/>
      <c r="AE120" s="421"/>
      <c r="AF120" s="421"/>
      <c r="AG120" s="421"/>
      <c r="AH120" s="421"/>
    </row>
    <row r="121" spans="1:34" ht="18" customHeight="1">
      <c r="A121" s="870" t="s">
        <v>606</v>
      </c>
      <c r="B121" s="870"/>
      <c r="C121" s="870"/>
      <c r="D121" s="870"/>
      <c r="E121" s="870"/>
      <c r="F121" s="870"/>
      <c r="G121" s="870"/>
      <c r="H121" s="870"/>
      <c r="I121" s="870"/>
      <c r="J121" s="870"/>
      <c r="K121" s="870"/>
      <c r="L121" s="870"/>
      <c r="M121" s="870"/>
      <c r="N121" s="870"/>
      <c r="O121" s="870"/>
      <c r="P121" s="870"/>
      <c r="Q121" s="870"/>
      <c r="R121" s="870"/>
      <c r="S121" s="870"/>
      <c r="T121" s="870"/>
      <c r="U121" s="870"/>
      <c r="V121" s="870"/>
      <c r="W121" s="870"/>
      <c r="X121" s="870"/>
      <c r="Y121" s="870"/>
      <c r="Z121" s="870"/>
      <c r="AA121" s="870"/>
      <c r="AC121" s="421"/>
      <c r="AD121" s="421"/>
      <c r="AE121" s="421"/>
      <c r="AF121" s="421"/>
      <c r="AG121" s="421"/>
      <c r="AH121" s="421"/>
    </row>
    <row r="122" spans="1:34" ht="18" customHeight="1">
      <c r="A122" s="305"/>
      <c r="B122" s="867" t="s">
        <v>607</v>
      </c>
      <c r="C122" s="867"/>
      <c r="D122" s="867"/>
      <c r="E122" s="867"/>
      <c r="F122" s="867"/>
      <c r="G122" s="867"/>
      <c r="H122" s="867"/>
      <c r="I122" s="867"/>
      <c r="J122" s="867"/>
      <c r="K122" s="867"/>
      <c r="L122" s="867"/>
      <c r="M122" s="867"/>
      <c r="N122" s="867"/>
      <c r="O122" s="867"/>
      <c r="P122" s="867"/>
      <c r="Q122" s="867"/>
      <c r="R122" s="867"/>
      <c r="S122" s="867"/>
      <c r="T122" s="867"/>
      <c r="U122" s="867"/>
      <c r="V122" s="867"/>
      <c r="W122" s="867"/>
      <c r="X122" s="867"/>
      <c r="Y122" s="867"/>
      <c r="Z122" s="867"/>
      <c r="AA122" s="867"/>
      <c r="AC122" s="421"/>
      <c r="AD122" s="421"/>
      <c r="AE122" s="421"/>
      <c r="AF122" s="421"/>
      <c r="AG122" s="421"/>
      <c r="AH122" s="421"/>
    </row>
    <row r="123" spans="1:34" ht="18" customHeight="1">
      <c r="A123" s="870" t="s">
        <v>608</v>
      </c>
      <c r="B123" s="870"/>
      <c r="C123" s="870"/>
      <c r="D123" s="870"/>
      <c r="E123" s="870"/>
      <c r="F123" s="870"/>
      <c r="G123" s="870"/>
      <c r="H123" s="870"/>
      <c r="I123" s="870"/>
      <c r="J123" s="870"/>
      <c r="K123" s="870"/>
      <c r="L123" s="870"/>
      <c r="M123" s="870"/>
      <c r="N123" s="870"/>
      <c r="O123" s="870"/>
      <c r="P123" s="870"/>
      <c r="Q123" s="870"/>
      <c r="R123" s="870"/>
      <c r="S123" s="870"/>
      <c r="T123" s="870"/>
      <c r="U123" s="870"/>
      <c r="V123" s="870"/>
      <c r="W123" s="870"/>
      <c r="X123" s="870"/>
      <c r="Y123" s="870"/>
      <c r="Z123" s="870"/>
      <c r="AA123" s="870"/>
      <c r="AC123" s="421"/>
      <c r="AD123" s="421"/>
      <c r="AE123" s="421"/>
      <c r="AF123" s="421"/>
      <c r="AG123" s="421"/>
      <c r="AH123" s="421"/>
    </row>
    <row r="124" spans="1:34" ht="18" customHeight="1">
      <c r="AC124" s="421"/>
      <c r="AD124" s="421"/>
      <c r="AE124" s="421"/>
      <c r="AF124" s="421"/>
      <c r="AG124" s="421"/>
      <c r="AH124" s="421"/>
    </row>
    <row r="125" spans="1:34" ht="18" customHeight="1">
      <c r="A125" s="305"/>
      <c r="B125" s="867" t="s">
        <v>609</v>
      </c>
      <c r="C125" s="867"/>
      <c r="D125" s="867"/>
      <c r="E125" s="867"/>
      <c r="F125" s="867"/>
      <c r="G125" s="867"/>
      <c r="H125" s="867"/>
      <c r="I125" s="867"/>
      <c r="J125" s="867"/>
      <c r="K125" s="867"/>
      <c r="L125" s="867"/>
      <c r="M125" s="867"/>
      <c r="N125" s="867"/>
      <c r="O125" s="867"/>
      <c r="P125" s="867"/>
      <c r="Q125" s="867"/>
      <c r="R125" s="867"/>
      <c r="S125" s="867"/>
      <c r="T125" s="867"/>
      <c r="U125" s="867"/>
      <c r="V125" s="867"/>
      <c r="W125" s="867"/>
      <c r="X125" s="867"/>
      <c r="Y125" s="867"/>
      <c r="Z125" s="867"/>
      <c r="AA125" s="867"/>
      <c r="AC125" s="421"/>
      <c r="AD125" s="421"/>
      <c r="AE125" s="421"/>
      <c r="AF125" s="421"/>
      <c r="AG125" s="421"/>
      <c r="AH125" s="421"/>
    </row>
    <row r="126" spans="1:34" ht="18" customHeight="1">
      <c r="A126" s="870" t="s">
        <v>610</v>
      </c>
      <c r="B126" s="870"/>
      <c r="C126" s="870"/>
      <c r="D126" s="870"/>
      <c r="E126" s="870"/>
      <c r="F126" s="870"/>
      <c r="G126" s="870"/>
      <c r="H126" s="870"/>
      <c r="I126" s="870"/>
      <c r="J126" s="870"/>
      <c r="K126" s="870"/>
      <c r="L126" s="870"/>
      <c r="M126" s="870"/>
      <c r="N126" s="870"/>
      <c r="O126" s="870"/>
      <c r="P126" s="870"/>
      <c r="Q126" s="870"/>
      <c r="R126" s="870"/>
      <c r="S126" s="870"/>
      <c r="T126" s="870"/>
      <c r="U126" s="870"/>
      <c r="V126" s="870"/>
      <c r="W126" s="870"/>
      <c r="X126" s="870"/>
      <c r="Y126" s="870"/>
      <c r="Z126" s="870"/>
      <c r="AA126" s="870"/>
      <c r="AC126" s="421"/>
      <c r="AD126" s="421"/>
      <c r="AE126" s="421"/>
      <c r="AF126" s="421"/>
      <c r="AG126" s="421"/>
      <c r="AH126" s="421"/>
    </row>
    <row r="127" spans="1:34" ht="18" customHeight="1">
      <c r="AC127" s="421"/>
      <c r="AD127" s="421"/>
      <c r="AE127" s="421"/>
      <c r="AF127" s="421"/>
      <c r="AG127" s="421"/>
      <c r="AH127" s="421"/>
    </row>
    <row r="128" spans="1:34" ht="18" customHeight="1">
      <c r="A128" s="1000" t="s">
        <v>272</v>
      </c>
      <c r="B128" s="1000"/>
      <c r="C128" s="1000"/>
      <c r="D128" s="1000"/>
      <c r="E128" s="1000"/>
      <c r="F128" s="355"/>
      <c r="G128" s="289" t="s">
        <v>594</v>
      </c>
      <c r="H128" s="355"/>
      <c r="I128" s="868" t="s">
        <v>351</v>
      </c>
      <c r="J128" s="868"/>
      <c r="K128" s="1017"/>
      <c r="L128" s="1017"/>
      <c r="M128" s="187" t="s">
        <v>256</v>
      </c>
      <c r="AC128" s="421"/>
      <c r="AD128" s="421"/>
      <c r="AE128" s="421"/>
      <c r="AF128" s="421"/>
      <c r="AG128" s="421"/>
      <c r="AH128" s="421"/>
    </row>
    <row r="129" spans="1:35" ht="18" customHeight="1">
      <c r="AC129" s="421"/>
      <c r="AD129" s="421"/>
      <c r="AE129" s="421"/>
      <c r="AF129" s="421"/>
      <c r="AG129" s="421"/>
      <c r="AH129" s="421"/>
    </row>
    <row r="130" spans="1:35" ht="18" customHeight="1">
      <c r="K130" s="867" t="s">
        <v>249</v>
      </c>
      <c r="L130" s="867"/>
      <c r="M130" s="867"/>
      <c r="N130" s="867"/>
      <c r="O130" s="289"/>
      <c r="P130" s="810"/>
      <c r="Q130" s="810"/>
      <c r="R130" s="810"/>
      <c r="S130" s="810"/>
      <c r="T130" s="810"/>
      <c r="U130" s="810"/>
      <c r="V130" s="810"/>
      <c r="W130" s="810"/>
      <c r="X130" s="810"/>
      <c r="Y130" s="810"/>
      <c r="Z130" s="810"/>
      <c r="AA130" s="810"/>
      <c r="AC130" s="421"/>
      <c r="AD130" s="421"/>
      <c r="AE130" s="421"/>
      <c r="AF130" s="421"/>
      <c r="AG130" s="421"/>
      <c r="AH130" s="421"/>
    </row>
    <row r="131" spans="1:35" ht="18" customHeight="1">
      <c r="A131" s="1000" t="s">
        <v>611</v>
      </c>
      <c r="B131" s="1000"/>
      <c r="C131" s="1000"/>
      <c r="D131" s="1000"/>
      <c r="E131" s="1000"/>
      <c r="F131" s="1000"/>
      <c r="G131" s="1000"/>
      <c r="H131" s="1000"/>
      <c r="I131" s="1000"/>
      <c r="J131" s="1000"/>
      <c r="K131" s="867" t="s">
        <v>107</v>
      </c>
      <c r="L131" s="867"/>
      <c r="M131" s="867"/>
      <c r="N131" s="867"/>
      <c r="P131" s="810" t="str">
        <f>B6</f>
        <v>○○○　○○○</v>
      </c>
      <c r="Q131" s="810"/>
      <c r="R131" s="810"/>
      <c r="S131" s="810"/>
      <c r="T131" s="810"/>
      <c r="U131" s="810"/>
      <c r="V131" s="810"/>
      <c r="W131" s="810"/>
      <c r="X131" s="810"/>
      <c r="Y131" s="810"/>
      <c r="Z131" s="810"/>
      <c r="AA131" s="810"/>
      <c r="AC131" s="421"/>
      <c r="AD131" s="421"/>
      <c r="AE131" s="421"/>
      <c r="AF131" s="421"/>
      <c r="AG131" s="421"/>
      <c r="AH131" s="421"/>
    </row>
    <row r="132" spans="1:35" ht="18" customHeight="1">
      <c r="K132" s="867" t="s">
        <v>612</v>
      </c>
      <c r="L132" s="867"/>
      <c r="M132" s="867"/>
      <c r="N132" s="867"/>
      <c r="P132" s="810"/>
      <c r="Q132" s="810"/>
      <c r="R132" s="810"/>
      <c r="S132" s="810"/>
      <c r="T132" s="810"/>
      <c r="U132" s="810"/>
      <c r="V132" s="810"/>
      <c r="W132" s="810"/>
      <c r="X132" s="810"/>
      <c r="Y132" s="810"/>
      <c r="Z132" s="810"/>
      <c r="AA132" s="810"/>
      <c r="AC132" s="455" t="s">
        <v>792</v>
      </c>
      <c r="AD132" s="967" t="s">
        <v>793</v>
      </c>
      <c r="AE132" s="967"/>
      <c r="AF132" s="967"/>
      <c r="AG132" s="967"/>
      <c r="AH132" s="967"/>
      <c r="AI132" s="967"/>
    </row>
    <row r="133" spans="1:35" ht="18" customHeight="1">
      <c r="AC133" s="455"/>
      <c r="AD133" s="967"/>
      <c r="AE133" s="967"/>
      <c r="AF133" s="967"/>
      <c r="AG133" s="967"/>
      <c r="AH133" s="967"/>
      <c r="AI133" s="967"/>
    </row>
    <row r="134" spans="1:35" ht="18" customHeight="1">
      <c r="K134" s="867" t="s">
        <v>249</v>
      </c>
      <c r="L134" s="867"/>
      <c r="M134" s="867"/>
      <c r="N134" s="867"/>
      <c r="P134" s="810"/>
      <c r="Q134" s="810"/>
      <c r="R134" s="810"/>
      <c r="S134" s="810"/>
      <c r="T134" s="810"/>
      <c r="U134" s="810"/>
      <c r="V134" s="810"/>
      <c r="W134" s="810"/>
      <c r="X134" s="810"/>
      <c r="Y134" s="810"/>
      <c r="Z134" s="810"/>
      <c r="AA134" s="810"/>
      <c r="AC134" s="455" t="s">
        <v>791</v>
      </c>
      <c r="AD134" s="967"/>
      <c r="AE134" s="967"/>
      <c r="AF134" s="967"/>
      <c r="AG134" s="967"/>
      <c r="AH134" s="967"/>
      <c r="AI134" s="967"/>
    </row>
    <row r="135" spans="1:35" ht="18" customHeight="1">
      <c r="A135" s="1000" t="s">
        <v>613</v>
      </c>
      <c r="B135" s="1000"/>
      <c r="C135" s="1000"/>
      <c r="D135" s="1000"/>
      <c r="E135" s="1000"/>
      <c r="F135" s="1000"/>
      <c r="G135" s="1000"/>
      <c r="H135" s="1000"/>
      <c r="I135" s="1000"/>
      <c r="J135" s="1000"/>
      <c r="K135" s="867" t="s">
        <v>107</v>
      </c>
      <c r="L135" s="867"/>
      <c r="M135" s="867"/>
      <c r="N135" s="867"/>
      <c r="P135" s="810" t="str">
        <f>Q6</f>
        <v>○○○　○○○</v>
      </c>
      <c r="Q135" s="810"/>
      <c r="R135" s="810"/>
      <c r="S135" s="810"/>
      <c r="T135" s="810"/>
      <c r="U135" s="810"/>
      <c r="V135" s="810"/>
      <c r="W135" s="810"/>
      <c r="X135" s="810"/>
      <c r="Y135" s="810"/>
      <c r="Z135" s="810"/>
      <c r="AA135" s="810"/>
      <c r="AC135" s="421"/>
      <c r="AD135" s="421"/>
      <c r="AE135" s="421"/>
      <c r="AF135" s="421"/>
      <c r="AG135" s="421"/>
      <c r="AH135" s="421"/>
    </row>
    <row r="136" spans="1:35" ht="18" customHeight="1">
      <c r="K136" s="867" t="s">
        <v>612</v>
      </c>
      <c r="L136" s="867"/>
      <c r="M136" s="867"/>
      <c r="N136" s="867"/>
      <c r="P136" s="810"/>
      <c r="Q136" s="810"/>
      <c r="R136" s="810"/>
      <c r="S136" s="810"/>
      <c r="T136" s="810"/>
      <c r="U136" s="810"/>
      <c r="V136" s="810"/>
      <c r="W136" s="810"/>
      <c r="X136" s="810"/>
      <c r="Y136" s="810"/>
      <c r="Z136" s="810"/>
      <c r="AA136" s="810"/>
      <c r="AC136" s="421"/>
      <c r="AD136" s="421"/>
      <c r="AE136" s="421"/>
      <c r="AF136" s="421"/>
      <c r="AG136" s="421"/>
      <c r="AH136" s="421"/>
    </row>
    <row r="137" spans="1:35" ht="18" customHeight="1">
      <c r="AC137" s="421"/>
      <c r="AD137" s="421"/>
      <c r="AE137" s="421"/>
      <c r="AF137" s="421"/>
      <c r="AG137" s="421"/>
      <c r="AH137" s="421"/>
    </row>
    <row r="138" spans="1:35" ht="18" customHeight="1">
      <c r="AC138" s="421"/>
      <c r="AD138" s="421"/>
      <c r="AE138" s="421"/>
      <c r="AF138" s="421"/>
      <c r="AG138" s="421"/>
      <c r="AH138" s="421"/>
    </row>
    <row r="139" spans="1:35" ht="18" customHeight="1">
      <c r="AC139" s="421"/>
      <c r="AD139" s="421"/>
      <c r="AE139" s="421"/>
      <c r="AF139" s="421"/>
      <c r="AG139" s="421"/>
      <c r="AH139" s="421"/>
    </row>
    <row r="140" spans="1:35" ht="18" customHeight="1">
      <c r="AC140" s="421"/>
      <c r="AD140" s="421"/>
      <c r="AE140" s="421"/>
      <c r="AF140" s="421"/>
      <c r="AG140" s="421"/>
      <c r="AH140" s="421"/>
    </row>
    <row r="141" spans="1:35" ht="18" customHeight="1">
      <c r="AC141" s="421"/>
      <c r="AD141" s="421"/>
      <c r="AE141" s="421"/>
      <c r="AF141" s="421"/>
      <c r="AG141" s="421"/>
      <c r="AH141" s="421"/>
    </row>
    <row r="142" spans="1:35" ht="18" customHeight="1">
      <c r="AC142" s="421"/>
      <c r="AD142" s="421"/>
      <c r="AE142" s="421"/>
      <c r="AF142" s="421"/>
      <c r="AG142" s="421"/>
      <c r="AH142" s="421"/>
    </row>
    <row r="143" spans="1:35" ht="18" customHeight="1">
      <c r="AC143" s="421"/>
      <c r="AD143" s="421"/>
      <c r="AE143" s="421"/>
      <c r="AF143" s="421"/>
      <c r="AG143" s="421"/>
      <c r="AH143" s="421"/>
    </row>
    <row r="144" spans="1:35" ht="18" customHeight="1">
      <c r="AC144" s="421"/>
      <c r="AD144" s="421"/>
      <c r="AE144" s="421"/>
      <c r="AF144" s="421"/>
      <c r="AG144" s="421"/>
      <c r="AH144" s="421"/>
    </row>
    <row r="145" spans="29:34" ht="18" customHeight="1">
      <c r="AC145" s="421"/>
      <c r="AD145" s="421"/>
      <c r="AE145" s="421"/>
      <c r="AF145" s="421"/>
      <c r="AG145" s="421"/>
      <c r="AH145" s="421"/>
    </row>
    <row r="146" spans="29:34" ht="18" customHeight="1">
      <c r="AC146" s="421"/>
      <c r="AD146" s="421"/>
      <c r="AE146" s="421"/>
      <c r="AF146" s="421"/>
      <c r="AG146" s="421"/>
      <c r="AH146" s="421"/>
    </row>
    <row r="147" spans="29:34" ht="18" customHeight="1">
      <c r="AC147" s="421"/>
      <c r="AD147" s="421"/>
      <c r="AE147" s="421"/>
      <c r="AF147" s="421"/>
      <c r="AG147" s="421"/>
      <c r="AH147" s="421"/>
    </row>
    <row r="148" spans="29:34" ht="18" customHeight="1">
      <c r="AC148" s="421"/>
      <c r="AD148" s="421"/>
      <c r="AE148" s="421"/>
      <c r="AF148" s="421"/>
      <c r="AG148" s="421"/>
      <c r="AH148" s="421"/>
    </row>
    <row r="149" spans="29:34" ht="18" customHeight="1">
      <c r="AC149" s="421"/>
      <c r="AD149" s="421"/>
      <c r="AE149" s="421"/>
      <c r="AF149" s="421"/>
      <c r="AG149" s="421"/>
      <c r="AH149" s="421"/>
    </row>
    <row r="150" spans="29:34" ht="18" customHeight="1">
      <c r="AC150" s="421"/>
      <c r="AD150" s="421"/>
      <c r="AE150" s="421"/>
      <c r="AF150" s="421"/>
      <c r="AG150" s="421"/>
      <c r="AH150" s="421"/>
    </row>
    <row r="151" spans="29:34" ht="18" customHeight="1">
      <c r="AC151" s="421"/>
      <c r="AD151" s="421"/>
      <c r="AE151" s="421"/>
      <c r="AF151" s="421"/>
      <c r="AG151" s="421"/>
      <c r="AH151" s="421"/>
    </row>
    <row r="152" spans="29:34" ht="18" customHeight="1">
      <c r="AC152" s="421"/>
      <c r="AD152" s="421"/>
      <c r="AE152" s="421"/>
      <c r="AF152" s="421"/>
      <c r="AG152" s="421"/>
      <c r="AH152" s="421"/>
    </row>
    <row r="153" spans="29:34" ht="18" customHeight="1">
      <c r="AC153" s="421"/>
      <c r="AD153" s="421"/>
      <c r="AE153" s="421"/>
      <c r="AF153" s="421"/>
      <c r="AG153" s="421"/>
      <c r="AH153" s="421"/>
    </row>
    <row r="154" spans="29:34" ht="18" customHeight="1">
      <c r="AC154" s="421"/>
      <c r="AD154" s="421"/>
      <c r="AE154" s="421"/>
      <c r="AF154" s="421"/>
      <c r="AG154" s="421"/>
      <c r="AH154" s="421"/>
    </row>
    <row r="155" spans="29:34" ht="18" customHeight="1">
      <c r="AC155" s="421"/>
      <c r="AD155" s="421"/>
      <c r="AE155" s="421"/>
      <c r="AF155" s="421"/>
      <c r="AG155" s="421"/>
      <c r="AH155" s="421"/>
    </row>
    <row r="156" spans="29:34" ht="18" customHeight="1">
      <c r="AC156" s="421"/>
      <c r="AD156" s="421"/>
      <c r="AE156" s="421"/>
      <c r="AF156" s="421"/>
      <c r="AG156" s="421"/>
      <c r="AH156" s="421"/>
    </row>
    <row r="157" spans="29:34" ht="18" customHeight="1">
      <c r="AC157" s="421"/>
      <c r="AD157" s="421"/>
      <c r="AE157" s="421"/>
      <c r="AF157" s="421"/>
      <c r="AG157" s="421"/>
      <c r="AH157" s="421"/>
    </row>
    <row r="158" spans="29:34" ht="18" customHeight="1">
      <c r="AC158" s="421"/>
      <c r="AD158" s="421"/>
      <c r="AE158" s="421"/>
      <c r="AF158" s="421"/>
      <c r="AG158" s="421"/>
      <c r="AH158" s="421"/>
    </row>
    <row r="159" spans="29:34" ht="18" customHeight="1">
      <c r="AC159" s="421"/>
      <c r="AD159" s="421"/>
      <c r="AE159" s="421"/>
      <c r="AF159" s="421"/>
      <c r="AG159" s="421"/>
      <c r="AH159" s="421"/>
    </row>
    <row r="160" spans="29:34" ht="18" customHeight="1">
      <c r="AC160" s="421"/>
      <c r="AD160" s="421"/>
      <c r="AE160" s="421"/>
      <c r="AF160" s="421"/>
      <c r="AG160" s="421"/>
      <c r="AH160" s="421"/>
    </row>
    <row r="161" spans="29:34" ht="18" customHeight="1">
      <c r="AC161" s="421"/>
      <c r="AD161" s="421"/>
      <c r="AE161" s="421"/>
      <c r="AF161" s="421"/>
      <c r="AG161" s="421"/>
      <c r="AH161" s="421"/>
    </row>
    <row r="162" spans="29:34" ht="18" customHeight="1">
      <c r="AC162" s="421"/>
      <c r="AD162" s="421"/>
      <c r="AE162" s="421"/>
      <c r="AF162" s="421"/>
      <c r="AG162" s="421"/>
      <c r="AH162" s="421"/>
    </row>
    <row r="163" spans="29:34" ht="18" customHeight="1">
      <c r="AC163" s="421"/>
      <c r="AD163" s="421"/>
      <c r="AE163" s="421"/>
      <c r="AF163" s="421"/>
      <c r="AG163" s="421"/>
      <c r="AH163" s="421"/>
    </row>
    <row r="164" spans="29:34" ht="18" customHeight="1">
      <c r="AC164" s="421"/>
      <c r="AD164" s="421"/>
      <c r="AE164" s="421"/>
      <c r="AF164" s="421"/>
      <c r="AG164" s="421"/>
      <c r="AH164" s="421"/>
    </row>
    <row r="165" spans="29:34" ht="18" customHeight="1">
      <c r="AC165" s="421"/>
      <c r="AD165" s="421"/>
      <c r="AE165" s="421"/>
      <c r="AF165" s="421"/>
      <c r="AG165" s="421"/>
      <c r="AH165" s="421"/>
    </row>
    <row r="166" spans="29:34" ht="18" customHeight="1">
      <c r="AC166" s="421"/>
      <c r="AD166" s="421"/>
      <c r="AE166" s="421"/>
      <c r="AF166" s="421"/>
      <c r="AG166" s="421"/>
      <c r="AH166" s="421"/>
    </row>
    <row r="167" spans="29:34" ht="18" customHeight="1">
      <c r="AC167" s="421"/>
      <c r="AD167" s="421"/>
      <c r="AE167" s="421"/>
      <c r="AF167" s="421"/>
      <c r="AG167" s="421"/>
      <c r="AH167" s="421"/>
    </row>
    <row r="168" spans="29:34" ht="18" customHeight="1">
      <c r="AC168" s="421"/>
      <c r="AD168" s="421"/>
      <c r="AE168" s="421"/>
      <c r="AF168" s="421"/>
      <c r="AG168" s="421"/>
      <c r="AH168" s="421"/>
    </row>
    <row r="169" spans="29:34" ht="18" customHeight="1">
      <c r="AC169" s="421"/>
      <c r="AD169" s="421"/>
      <c r="AE169" s="421"/>
      <c r="AF169" s="421"/>
      <c r="AG169" s="421"/>
      <c r="AH169" s="421"/>
    </row>
    <row r="170" spans="29:34" ht="18" customHeight="1">
      <c r="AC170" s="421"/>
      <c r="AD170" s="421"/>
      <c r="AE170" s="421"/>
      <c r="AF170" s="421"/>
      <c r="AG170" s="421"/>
      <c r="AH170" s="421"/>
    </row>
    <row r="171" spans="29:34" ht="18" customHeight="1">
      <c r="AC171" s="421"/>
      <c r="AD171" s="421"/>
      <c r="AE171" s="421"/>
      <c r="AF171" s="421"/>
      <c r="AG171" s="421"/>
      <c r="AH171" s="421"/>
    </row>
    <row r="172" spans="29:34" ht="18" customHeight="1">
      <c r="AC172" s="421"/>
      <c r="AD172" s="421"/>
      <c r="AE172" s="421"/>
      <c r="AF172" s="421"/>
      <c r="AG172" s="421"/>
      <c r="AH172" s="421"/>
    </row>
    <row r="173" spans="29:34" ht="18" customHeight="1">
      <c r="AC173" s="421"/>
      <c r="AD173" s="421"/>
      <c r="AE173" s="421"/>
      <c r="AF173" s="421"/>
      <c r="AG173" s="421"/>
      <c r="AH173" s="421"/>
    </row>
    <row r="174" spans="29:34" ht="18" customHeight="1">
      <c r="AC174" s="421"/>
      <c r="AD174" s="421"/>
      <c r="AE174" s="421"/>
      <c r="AF174" s="421"/>
      <c r="AG174" s="421"/>
      <c r="AH174" s="421"/>
    </row>
    <row r="175" spans="29:34" ht="18" customHeight="1">
      <c r="AC175" s="421"/>
      <c r="AD175" s="421"/>
      <c r="AE175" s="421"/>
      <c r="AF175" s="421"/>
      <c r="AG175" s="421"/>
      <c r="AH175" s="421"/>
    </row>
    <row r="176" spans="29:34" ht="18" customHeight="1">
      <c r="AC176" s="421"/>
      <c r="AD176" s="421"/>
      <c r="AE176" s="421"/>
      <c r="AF176" s="421"/>
      <c r="AG176" s="421"/>
      <c r="AH176" s="421"/>
    </row>
    <row r="177" spans="29:34" ht="18" customHeight="1">
      <c r="AC177" s="421"/>
      <c r="AD177" s="421"/>
      <c r="AE177" s="421"/>
      <c r="AF177" s="421"/>
      <c r="AG177" s="421"/>
      <c r="AH177" s="421"/>
    </row>
    <row r="178" spans="29:34" ht="18" customHeight="1">
      <c r="AC178" s="421"/>
      <c r="AD178" s="421"/>
      <c r="AE178" s="421"/>
      <c r="AF178" s="421"/>
      <c r="AG178" s="421"/>
      <c r="AH178" s="421"/>
    </row>
    <row r="179" spans="29:34" ht="18" customHeight="1">
      <c r="AC179" s="421"/>
      <c r="AD179" s="421"/>
      <c r="AE179" s="421"/>
      <c r="AF179" s="421"/>
      <c r="AG179" s="421"/>
      <c r="AH179" s="421"/>
    </row>
    <row r="180" spans="29:34" ht="18" customHeight="1">
      <c r="AC180" s="421"/>
      <c r="AD180" s="421"/>
      <c r="AE180" s="421"/>
      <c r="AF180" s="421"/>
      <c r="AG180" s="421"/>
      <c r="AH180" s="421"/>
    </row>
    <row r="181" spans="29:34" ht="18" customHeight="1">
      <c r="AC181" s="421"/>
      <c r="AD181" s="421"/>
      <c r="AE181" s="421"/>
      <c r="AF181" s="421"/>
      <c r="AG181" s="421"/>
      <c r="AH181" s="421"/>
    </row>
    <row r="182" spans="29:34" ht="18" customHeight="1">
      <c r="AC182" s="421"/>
      <c r="AD182" s="421"/>
      <c r="AE182" s="421"/>
      <c r="AF182" s="421"/>
      <c r="AG182" s="421"/>
      <c r="AH182" s="421"/>
    </row>
    <row r="183" spans="29:34" ht="18" customHeight="1">
      <c r="AC183" s="421"/>
      <c r="AD183" s="421"/>
      <c r="AE183" s="421"/>
      <c r="AF183" s="421"/>
      <c r="AG183" s="421"/>
      <c r="AH183" s="421"/>
    </row>
  </sheetData>
  <sheetProtection algorithmName="SHA-512" hashValue="O7DTq4vpr1KIPNgu/4maXxLAnvSSP2YZLRHaiRP51KQ3wj/2H1FUIG0UZM+QvaqAvuzN+4WWFjmClQ9w7Lq34w==" saltValue="hc9VxK9h2bhodVdLOeYVgQ==" spinCount="100000" sheet="1" formatRows="0" insertRows="0"/>
  <mergeCells count="161">
    <mergeCell ref="AD132:AI134"/>
    <mergeCell ref="A135:J135"/>
    <mergeCell ref="K135:N135"/>
    <mergeCell ref="K136:N136"/>
    <mergeCell ref="P130:AA130"/>
    <mergeCell ref="P131:AA131"/>
    <mergeCell ref="P132:AA132"/>
    <mergeCell ref="P134:AA134"/>
    <mergeCell ref="P135:AA135"/>
    <mergeCell ref="P136:AA136"/>
    <mergeCell ref="A131:J131"/>
    <mergeCell ref="K130:N130"/>
    <mergeCell ref="K131:N131"/>
    <mergeCell ref="K132:N132"/>
    <mergeCell ref="K134:N134"/>
    <mergeCell ref="B99:AA99"/>
    <mergeCell ref="A94:B94"/>
    <mergeCell ref="D94:AA94"/>
    <mergeCell ref="A123:AA123"/>
    <mergeCell ref="B125:AA125"/>
    <mergeCell ref="A126:AA126"/>
    <mergeCell ref="I128:J128"/>
    <mergeCell ref="K128:L128"/>
    <mergeCell ref="A128:E128"/>
    <mergeCell ref="A117:AA117"/>
    <mergeCell ref="B118:AA118"/>
    <mergeCell ref="A119:AA119"/>
    <mergeCell ref="A121:AA121"/>
    <mergeCell ref="B122:AA122"/>
    <mergeCell ref="A43:AA43"/>
    <mergeCell ref="A56:AA56"/>
    <mergeCell ref="A57:AA57"/>
    <mergeCell ref="B111:AA111"/>
    <mergeCell ref="A113:AA113"/>
    <mergeCell ref="B114:AA114"/>
    <mergeCell ref="A115:AA115"/>
    <mergeCell ref="E21:F21"/>
    <mergeCell ref="E22:F22"/>
    <mergeCell ref="E23:F23"/>
    <mergeCell ref="F108:AA108"/>
    <mergeCell ref="C110:AA110"/>
    <mergeCell ref="A106:AA106"/>
    <mergeCell ref="A109:AA109"/>
    <mergeCell ref="B107:X107"/>
    <mergeCell ref="Y107:Z107"/>
    <mergeCell ref="A108:B108"/>
    <mergeCell ref="C108:D108"/>
    <mergeCell ref="A101:AA101"/>
    <mergeCell ref="B102:AA102"/>
    <mergeCell ref="A103:AA103"/>
    <mergeCell ref="A104:AA104"/>
    <mergeCell ref="B97:AA97"/>
    <mergeCell ref="C98:AA98"/>
    <mergeCell ref="E20:F20"/>
    <mergeCell ref="H6:P6"/>
    <mergeCell ref="Z20:AA20"/>
    <mergeCell ref="A95:B95"/>
    <mergeCell ref="D95:AA95"/>
    <mergeCell ref="C96:AA96"/>
    <mergeCell ref="A91:B91"/>
    <mergeCell ref="D91:AA91"/>
    <mergeCell ref="C92:AA92"/>
    <mergeCell ref="A93:B93"/>
    <mergeCell ref="D93:AA93"/>
    <mergeCell ref="Y23:AA23"/>
    <mergeCell ref="C32:AA32"/>
    <mergeCell ref="B33:AA33"/>
    <mergeCell ref="B34:AA34"/>
    <mergeCell ref="C35:AA35"/>
    <mergeCell ref="B36:AA36"/>
    <mergeCell ref="B44:AA44"/>
    <mergeCell ref="A45:AA45"/>
    <mergeCell ref="C46:AA46"/>
    <mergeCell ref="A38:AA38"/>
    <mergeCell ref="B39:AA39"/>
    <mergeCell ref="A40:AA40"/>
    <mergeCell ref="A41:AA41"/>
    <mergeCell ref="A30:AA30"/>
    <mergeCell ref="Q20:S20"/>
    <mergeCell ref="T20:Y20"/>
    <mergeCell ref="B6:G6"/>
    <mergeCell ref="Q6:W6"/>
    <mergeCell ref="X6:AA6"/>
    <mergeCell ref="G23:H23"/>
    <mergeCell ref="A7:AA7"/>
    <mergeCell ref="R23:S23"/>
    <mergeCell ref="X12:AA12"/>
    <mergeCell ref="Q12:R12"/>
    <mergeCell ref="A13:AA13"/>
    <mergeCell ref="A14:AA14"/>
    <mergeCell ref="K21:P21"/>
    <mergeCell ref="K22:P22"/>
    <mergeCell ref="K23:P23"/>
    <mergeCell ref="E17:F17"/>
    <mergeCell ref="E18:F18"/>
    <mergeCell ref="J17:AA17"/>
    <mergeCell ref="J18:AA18"/>
    <mergeCell ref="J19:AA19"/>
    <mergeCell ref="A16:AA16"/>
    <mergeCell ref="J20:P20"/>
    <mergeCell ref="E19:F19"/>
    <mergeCell ref="A53:AA53"/>
    <mergeCell ref="A54:AA54"/>
    <mergeCell ref="A55:AA55"/>
    <mergeCell ref="AC1:AG2"/>
    <mergeCell ref="I15:J15"/>
    <mergeCell ref="P15:AA15"/>
    <mergeCell ref="B12:P12"/>
    <mergeCell ref="A11:AA11"/>
    <mergeCell ref="D3:X3"/>
    <mergeCell ref="A1:E1"/>
    <mergeCell ref="A15:H15"/>
    <mergeCell ref="A31:AA31"/>
    <mergeCell ref="A29:AA29"/>
    <mergeCell ref="B17:C17"/>
    <mergeCell ref="B18:C18"/>
    <mergeCell ref="B19:C19"/>
    <mergeCell ref="B20:C20"/>
    <mergeCell ref="B21:C21"/>
    <mergeCell ref="B22:C22"/>
    <mergeCell ref="B23:C23"/>
    <mergeCell ref="B24:AA24"/>
    <mergeCell ref="A25:AA25"/>
    <mergeCell ref="A26:AA26"/>
    <mergeCell ref="A28:AA28"/>
    <mergeCell ref="C69:AA69"/>
    <mergeCell ref="B70:AA70"/>
    <mergeCell ref="A72:AA72"/>
    <mergeCell ref="A64:AA64"/>
    <mergeCell ref="A66:AA66"/>
    <mergeCell ref="B67:AA67"/>
    <mergeCell ref="A68:AA68"/>
    <mergeCell ref="A58:AA58"/>
    <mergeCell ref="A59:AA59"/>
    <mergeCell ref="A61:AA61"/>
    <mergeCell ref="B62:AA62"/>
    <mergeCell ref="A63:AA63"/>
    <mergeCell ref="A27:AA27"/>
    <mergeCell ref="B82:AA82"/>
    <mergeCell ref="C88:AA88"/>
    <mergeCell ref="B89:AA89"/>
    <mergeCell ref="B90:AA90"/>
    <mergeCell ref="B83:AA83"/>
    <mergeCell ref="B84:AA84"/>
    <mergeCell ref="B85:AA85"/>
    <mergeCell ref="B87:AA87"/>
    <mergeCell ref="C86:AA86"/>
    <mergeCell ref="B73:AA73"/>
    <mergeCell ref="A74:AA74"/>
    <mergeCell ref="C75:AA75"/>
    <mergeCell ref="B76:AA76"/>
    <mergeCell ref="C77:AA77"/>
    <mergeCell ref="B78:AA78"/>
    <mergeCell ref="B79:AA79"/>
    <mergeCell ref="B80:AA80"/>
    <mergeCell ref="C81:AA81"/>
    <mergeCell ref="B47:AA47"/>
    <mergeCell ref="B48:AA48"/>
    <mergeCell ref="B49:AA49"/>
    <mergeCell ref="A51:AA51"/>
    <mergeCell ref="B52:AA52"/>
  </mergeCells>
  <phoneticPr fontId="3"/>
  <conditionalFormatting sqref="A1">
    <cfRule type="expression" dxfId="22" priority="10">
      <formula>$A$1="（参考様式）"</formula>
    </cfRule>
  </conditionalFormatting>
  <conditionalFormatting sqref="B6:G6 Q6:R6">
    <cfRule type="expression" dxfId="21" priority="9">
      <formula>OR(B$6="○○○　○○○",B$6="")</formula>
    </cfRule>
  </conditionalFormatting>
  <conditionalFormatting sqref="Q12:W12">
    <cfRule type="expression" dxfId="20" priority="8">
      <formula>Q$12=""</formula>
    </cfRule>
  </conditionalFormatting>
  <conditionalFormatting sqref="K15:O15">
    <cfRule type="expression" dxfId="19" priority="7">
      <formula>K$15=""</formula>
    </cfRule>
  </conditionalFormatting>
  <conditionalFormatting sqref="T23:X23">
    <cfRule type="expression" dxfId="18" priority="6">
      <formula>T$23=""</formula>
    </cfRule>
  </conditionalFormatting>
  <conditionalFormatting sqref="K22:P22">
    <cfRule type="expression" dxfId="17" priority="5">
      <formula>$K$22=""</formula>
    </cfRule>
  </conditionalFormatting>
  <conditionalFormatting sqref="Y107:Z107">
    <cfRule type="expression" dxfId="16" priority="4">
      <formula>$Y$107=""</formula>
    </cfRule>
  </conditionalFormatting>
  <conditionalFormatting sqref="A108:B108 E108">
    <cfRule type="expression" dxfId="15" priority="3">
      <formula>$A$108=""</formula>
    </cfRule>
  </conditionalFormatting>
  <conditionalFormatting sqref="F128:L128">
    <cfRule type="expression" dxfId="14" priority="2">
      <formula>F$128=""</formula>
    </cfRule>
  </conditionalFormatting>
  <conditionalFormatting sqref="P130:AA132 P134:AA136">
    <cfRule type="expression" dxfId="13" priority="1">
      <formula>$P130=""</formula>
    </cfRule>
  </conditionalFormatting>
  <hyperlinks>
    <hyperlink ref="AC1:AG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rowBreaks count="1" manualBreakCount="1">
    <brk id="41"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W63"/>
  <sheetViews>
    <sheetView showGridLines="0" showRowColHeaders="0" topLeftCell="A7" zoomScaleNormal="100" zoomScaleSheetLayoutView="100" workbookViewId="0">
      <selection activeCell="L8" sqref="L8:V8"/>
    </sheetView>
  </sheetViews>
  <sheetFormatPr defaultColWidth="4" defaultRowHeight="20.100000000000001" customHeight="1"/>
  <cols>
    <col min="1" max="2" width="2.625" style="111" customWidth="1"/>
    <col min="3" max="3" width="3.625" style="111" customWidth="1"/>
    <col min="4" max="4" width="6.625" style="111" customWidth="1"/>
    <col min="5" max="5" width="3.625" style="153" customWidth="1"/>
    <col min="6" max="6" width="2.625" style="153" customWidth="1"/>
    <col min="7" max="7" width="3.625" style="111" customWidth="1"/>
    <col min="8" max="9" width="2.625" style="111" customWidth="1"/>
    <col min="10" max="10" width="1.625" style="153" customWidth="1"/>
    <col min="11" max="11" width="5.625" style="153" customWidth="1"/>
    <col min="12" max="12" width="8.125" style="153" customWidth="1"/>
    <col min="13" max="13" width="2.625" style="153" customWidth="1"/>
    <col min="14" max="14" width="5.625" style="111" customWidth="1"/>
    <col min="15" max="21" width="2.625" style="153" customWidth="1"/>
    <col min="22" max="22" width="4.625" style="111" customWidth="1"/>
    <col min="23" max="23" width="4" style="111"/>
    <col min="24" max="24" width="8.5" style="111" bestFit="1" customWidth="1"/>
    <col min="25" max="16384" width="4" style="111"/>
  </cols>
  <sheetData>
    <row r="1" spans="1:49" ht="20.100000000000001" customHeight="1">
      <c r="A1" s="802" t="s">
        <v>302</v>
      </c>
      <c r="B1" s="802"/>
      <c r="C1" s="802"/>
      <c r="D1" s="802"/>
      <c r="E1" s="802"/>
      <c r="F1" s="802"/>
      <c r="G1" s="802"/>
      <c r="H1" s="802"/>
      <c r="I1" s="802"/>
      <c r="J1" s="802"/>
      <c r="K1" s="802"/>
      <c r="L1" s="802"/>
      <c r="M1" s="802"/>
      <c r="N1" s="802"/>
      <c r="O1" s="802"/>
      <c r="P1" s="802"/>
      <c r="Q1" s="802"/>
      <c r="R1" s="802"/>
      <c r="S1" s="802"/>
      <c r="T1" s="802"/>
      <c r="U1" s="802"/>
      <c r="V1" s="802"/>
      <c r="X1" s="788" t="s">
        <v>342</v>
      </c>
      <c r="Y1" s="789"/>
      <c r="Z1" s="789"/>
      <c r="AA1" s="789"/>
      <c r="AB1" s="790"/>
      <c r="AC1" s="411"/>
      <c r="AD1" s="411"/>
    </row>
    <row r="2" spans="1:49" s="153" customFormat="1" ht="20.100000000000001" customHeight="1">
      <c r="X2" s="791"/>
      <c r="Y2" s="792"/>
      <c r="Z2" s="792"/>
      <c r="AA2" s="792"/>
      <c r="AB2" s="793"/>
      <c r="AC2" s="411"/>
      <c r="AD2" s="411"/>
    </row>
    <row r="3" spans="1:49" ht="20.100000000000001" customHeight="1" thickBot="1">
      <c r="A3" s="55"/>
      <c r="B3" s="55"/>
      <c r="C3" s="55"/>
      <c r="D3" s="808" t="s">
        <v>651</v>
      </c>
      <c r="E3" s="808"/>
      <c r="F3" s="808"/>
      <c r="G3" s="808"/>
      <c r="H3" s="808"/>
      <c r="I3" s="808"/>
      <c r="J3" s="808"/>
      <c r="K3" s="808"/>
      <c r="L3" s="808"/>
      <c r="M3" s="808"/>
      <c r="N3" s="808"/>
      <c r="O3" s="808"/>
      <c r="P3" s="808"/>
      <c r="Q3" s="808"/>
      <c r="R3" s="808"/>
      <c r="S3" s="808"/>
      <c r="T3" s="148"/>
      <c r="U3" s="148"/>
      <c r="V3" s="55"/>
      <c r="X3" s="794"/>
      <c r="Y3" s="795"/>
      <c r="Z3" s="795"/>
      <c r="AA3" s="795"/>
      <c r="AB3" s="796"/>
      <c r="AC3" s="411"/>
      <c r="AD3" s="411"/>
    </row>
    <row r="4" spans="1:49" s="153" customFormat="1" ht="20.100000000000001" customHeight="1">
      <c r="A4" s="55"/>
      <c r="B4" s="55"/>
      <c r="C4" s="55"/>
      <c r="D4" s="148"/>
      <c r="E4" s="148"/>
      <c r="F4" s="148"/>
      <c r="G4" s="148"/>
      <c r="H4" s="148"/>
      <c r="I4" s="148"/>
      <c r="J4" s="148"/>
      <c r="K4" s="148"/>
      <c r="L4" s="148"/>
      <c r="M4" s="148"/>
      <c r="N4" s="148"/>
      <c r="O4" s="148"/>
      <c r="P4" s="148"/>
      <c r="Q4" s="148"/>
      <c r="R4" s="148"/>
      <c r="S4" s="148"/>
      <c r="T4" s="148"/>
      <c r="U4" s="148"/>
      <c r="V4" s="55"/>
      <c r="W4" s="358"/>
      <c r="X4" s="411"/>
      <c r="Y4" s="411"/>
      <c r="Z4" s="411"/>
      <c r="AA4" s="411"/>
      <c r="AB4" s="411"/>
      <c r="AC4" s="411"/>
      <c r="AD4" s="411"/>
    </row>
    <row r="5" spans="1:49" ht="20.100000000000001" customHeight="1">
      <c r="A5" s="809" t="str">
        <f>IFERROR(IF(OR(入力シート!D10="",入力シート!F10="",入力シート!H10=""),"年　　月　　日",TEXT(DATE(入力シート!D10,入力シート!F10,入力シート!H10),"ggge年M月ｄ日")),"年　　月　　日")</f>
        <v>年　　月　　日</v>
      </c>
      <c r="B5" s="809"/>
      <c r="C5" s="809"/>
      <c r="D5" s="809"/>
      <c r="E5" s="809"/>
      <c r="F5" s="809"/>
      <c r="G5" s="809"/>
      <c r="H5" s="809"/>
      <c r="I5" s="809"/>
      <c r="J5" s="809"/>
      <c r="K5" s="809"/>
      <c r="L5" s="809"/>
      <c r="M5" s="809"/>
      <c r="N5" s="809"/>
      <c r="O5" s="809"/>
      <c r="P5" s="809"/>
      <c r="Q5" s="809"/>
      <c r="R5" s="809"/>
      <c r="S5" s="809"/>
      <c r="T5" s="809"/>
      <c r="U5" s="809"/>
      <c r="V5" s="809"/>
      <c r="W5" s="182"/>
      <c r="X5" s="411"/>
      <c r="Y5" s="411"/>
      <c r="Z5" s="411"/>
      <c r="AA5" s="411"/>
      <c r="AB5" s="411"/>
      <c r="AC5" s="411"/>
      <c r="AD5" s="411"/>
    </row>
    <row r="6" spans="1:49" ht="20.100000000000001" customHeight="1">
      <c r="A6" s="803" t="str">
        <f>IF(入力シート!C20="前橋市長","（宛先）前橋市長",IF(入力シート!C20="前橋市公営企業管理者","（宛先）前橋市公営企業管理者","「発注者」が未入力です。"))</f>
        <v>「発注者」が未入力です。</v>
      </c>
      <c r="B6" s="803"/>
      <c r="C6" s="803"/>
      <c r="D6" s="803"/>
      <c r="E6" s="803"/>
      <c r="F6" s="803"/>
      <c r="G6" s="803"/>
      <c r="H6" s="803"/>
      <c r="I6" s="803"/>
      <c r="J6" s="803"/>
      <c r="K6" s="803"/>
      <c r="L6" s="803"/>
      <c r="M6" s="803"/>
      <c r="N6" s="803"/>
      <c r="O6" s="803"/>
      <c r="P6" s="803"/>
      <c r="Q6" s="803"/>
      <c r="R6" s="803"/>
      <c r="S6" s="803"/>
      <c r="T6" s="803"/>
      <c r="U6" s="803"/>
      <c r="V6" s="803"/>
      <c r="X6" s="411"/>
      <c r="Y6" s="411"/>
      <c r="Z6" s="411"/>
      <c r="AA6" s="411"/>
      <c r="AB6" s="411"/>
      <c r="AC6" s="411"/>
      <c r="AD6" s="411"/>
    </row>
    <row r="7" spans="1:49" ht="20.100000000000001" customHeight="1">
      <c r="A7" s="112"/>
      <c r="B7" s="112"/>
      <c r="C7" s="112"/>
      <c r="D7" s="112"/>
      <c r="E7" s="150"/>
      <c r="F7" s="150"/>
      <c r="G7" s="112"/>
      <c r="H7" s="112"/>
      <c r="I7" s="112"/>
      <c r="J7" s="150"/>
      <c r="K7" s="150"/>
      <c r="L7" s="150"/>
      <c r="M7" s="150"/>
      <c r="N7" s="807"/>
      <c r="O7" s="807"/>
      <c r="P7" s="807"/>
      <c r="Q7" s="807"/>
      <c r="R7" s="807"/>
      <c r="S7" s="807"/>
      <c r="T7" s="807"/>
      <c r="U7" s="807"/>
      <c r="V7" s="807"/>
      <c r="X7" s="411"/>
      <c r="Y7" s="411"/>
      <c r="Z7" s="411"/>
      <c r="AA7" s="411"/>
      <c r="AB7" s="411"/>
      <c r="AC7" s="411"/>
      <c r="AD7" s="411"/>
      <c r="AO7" s="31"/>
    </row>
    <row r="8" spans="1:49" ht="20.100000000000001" customHeight="1">
      <c r="A8" s="1021" t="s">
        <v>614</v>
      </c>
      <c r="B8" s="1021"/>
      <c r="C8" s="1021"/>
      <c r="D8" s="1021"/>
      <c r="E8" s="1021"/>
      <c r="F8" s="1021"/>
      <c r="G8" s="1021"/>
      <c r="H8" s="1021"/>
      <c r="I8" s="1021"/>
      <c r="J8" s="150"/>
      <c r="K8" s="153" t="s">
        <v>652</v>
      </c>
      <c r="L8" s="803"/>
      <c r="M8" s="803"/>
      <c r="N8" s="803"/>
      <c r="O8" s="803"/>
      <c r="P8" s="803"/>
      <c r="Q8" s="803"/>
      <c r="R8" s="803"/>
      <c r="S8" s="803"/>
      <c r="T8" s="803"/>
      <c r="U8" s="803"/>
      <c r="V8" s="803"/>
      <c r="X8" s="411"/>
      <c r="Y8" s="411"/>
      <c r="Z8" s="411"/>
      <c r="AA8" s="411"/>
      <c r="AB8" s="411"/>
      <c r="AC8" s="411"/>
      <c r="AD8" s="411"/>
    </row>
    <row r="9" spans="1:49" ht="20.100000000000001" customHeight="1">
      <c r="A9" s="1021" t="s">
        <v>615</v>
      </c>
      <c r="B9" s="1021"/>
      <c r="C9" s="1021"/>
      <c r="D9" s="1021"/>
      <c r="E9" s="1021"/>
      <c r="F9" s="1021"/>
      <c r="G9" s="1021"/>
      <c r="H9" s="1021"/>
      <c r="I9" s="1021"/>
      <c r="J9" s="150"/>
      <c r="K9" s="153" t="s">
        <v>654</v>
      </c>
      <c r="L9" s="803"/>
      <c r="M9" s="803"/>
      <c r="N9" s="803"/>
      <c r="O9" s="803"/>
      <c r="P9" s="803"/>
      <c r="Q9" s="803"/>
      <c r="R9" s="803"/>
      <c r="S9" s="803"/>
      <c r="T9" s="803"/>
      <c r="U9" s="803"/>
      <c r="V9" s="803"/>
      <c r="X9" s="455" t="s">
        <v>792</v>
      </c>
      <c r="Y9" s="967" t="s">
        <v>793</v>
      </c>
      <c r="Z9" s="967"/>
      <c r="AA9" s="967"/>
      <c r="AB9" s="967"/>
      <c r="AC9" s="967"/>
      <c r="AD9" s="967"/>
      <c r="AH9" s="83"/>
      <c r="AI9" s="83"/>
      <c r="AJ9" s="83"/>
      <c r="AK9" s="83"/>
      <c r="AL9" s="83"/>
      <c r="AM9" s="83"/>
    </row>
    <row r="10" spans="1:49" ht="20.100000000000001" customHeight="1">
      <c r="A10" s="150"/>
      <c r="B10" s="150"/>
      <c r="C10" s="150"/>
      <c r="D10" s="150"/>
      <c r="E10" s="150"/>
      <c r="F10" s="150"/>
      <c r="G10" s="150"/>
      <c r="H10" s="150"/>
      <c r="I10" s="150"/>
      <c r="J10" s="150"/>
      <c r="K10" s="151"/>
      <c r="N10" s="153"/>
      <c r="V10" s="153"/>
      <c r="X10" s="455"/>
      <c r="Y10" s="967"/>
      <c r="Z10" s="967"/>
      <c r="AA10" s="967"/>
      <c r="AB10" s="967"/>
      <c r="AC10" s="967"/>
      <c r="AD10" s="967"/>
    </row>
    <row r="11" spans="1:49" ht="20.100000000000001" customHeight="1">
      <c r="A11" s="1021" t="s">
        <v>616</v>
      </c>
      <c r="B11" s="1021"/>
      <c r="C11" s="1021"/>
      <c r="D11" s="1021"/>
      <c r="E11" s="1021"/>
      <c r="F11" s="1021"/>
      <c r="G11" s="1021"/>
      <c r="H11" s="1021"/>
      <c r="I11" s="1021"/>
      <c r="J11" s="150"/>
      <c r="K11" s="153" t="s">
        <v>652</v>
      </c>
      <c r="L11" s="803"/>
      <c r="M11" s="803"/>
      <c r="N11" s="803"/>
      <c r="O11" s="803"/>
      <c r="P11" s="803"/>
      <c r="Q11" s="803"/>
      <c r="R11" s="803"/>
      <c r="S11" s="803"/>
      <c r="T11" s="803"/>
      <c r="U11" s="803"/>
      <c r="V11" s="803"/>
      <c r="X11" s="455" t="s">
        <v>791</v>
      </c>
      <c r="Y11" s="967"/>
      <c r="Z11" s="967"/>
      <c r="AA11" s="967"/>
      <c r="AB11" s="967"/>
      <c r="AC11" s="967"/>
      <c r="AD11" s="967"/>
    </row>
    <row r="12" spans="1:49" ht="20.100000000000001" customHeight="1">
      <c r="A12" s="1021" t="s">
        <v>617</v>
      </c>
      <c r="B12" s="1021"/>
      <c r="C12" s="1021"/>
      <c r="D12" s="1021"/>
      <c r="E12" s="1021"/>
      <c r="F12" s="1021"/>
      <c r="G12" s="1021"/>
      <c r="H12" s="1021"/>
      <c r="I12" s="1021"/>
      <c r="J12" s="150"/>
      <c r="K12" s="153" t="s">
        <v>653</v>
      </c>
      <c r="L12" s="803"/>
      <c r="M12" s="803"/>
      <c r="N12" s="803"/>
      <c r="O12" s="803"/>
      <c r="P12" s="803"/>
      <c r="Q12" s="803"/>
      <c r="R12" s="803"/>
      <c r="S12" s="803"/>
      <c r="T12" s="803"/>
      <c r="U12" s="803"/>
      <c r="V12" s="803"/>
      <c r="X12" s="411"/>
      <c r="Y12" s="411"/>
      <c r="Z12" s="411"/>
      <c r="AA12" s="411"/>
      <c r="AB12" s="411"/>
      <c r="AC12" s="411"/>
      <c r="AD12" s="411"/>
      <c r="AH12" s="83"/>
      <c r="AI12" s="83"/>
      <c r="AJ12" s="83"/>
      <c r="AK12" s="83"/>
      <c r="AL12" s="83"/>
      <c r="AM12" s="83"/>
    </row>
    <row r="13" spans="1:49" s="153" customFormat="1" ht="20.100000000000001" customHeight="1">
      <c r="A13" s="152"/>
      <c r="B13" s="152"/>
      <c r="C13" s="152"/>
      <c r="D13" s="152"/>
      <c r="E13" s="152"/>
      <c r="F13" s="152"/>
      <c r="G13" s="152"/>
      <c r="H13" s="150"/>
      <c r="I13" s="151"/>
      <c r="J13" s="151"/>
      <c r="K13" s="151"/>
      <c r="L13" s="151"/>
      <c r="M13" s="151"/>
      <c r="N13" s="151"/>
      <c r="O13" s="151"/>
      <c r="P13" s="151"/>
      <c r="Q13" s="151"/>
      <c r="R13" s="151"/>
      <c r="S13" s="151"/>
      <c r="T13" s="151"/>
      <c r="U13" s="151"/>
      <c r="V13" s="151"/>
      <c r="X13" s="411"/>
      <c r="Y13" s="411"/>
      <c r="Z13" s="411"/>
      <c r="AA13" s="411"/>
      <c r="AB13" s="411"/>
      <c r="AC13" s="411"/>
      <c r="AD13" s="411"/>
      <c r="AH13" s="83"/>
      <c r="AI13" s="83"/>
      <c r="AJ13" s="83"/>
      <c r="AK13" s="83"/>
      <c r="AL13" s="83"/>
      <c r="AM13" s="83"/>
    </row>
    <row r="14" spans="1:49" ht="20.100000000000001" customHeight="1">
      <c r="X14" s="411"/>
      <c r="Y14" s="411"/>
      <c r="Z14" s="411"/>
      <c r="AA14" s="411"/>
      <c r="AB14" s="411"/>
      <c r="AC14" s="411"/>
      <c r="AD14" s="411"/>
    </row>
    <row r="15" spans="1:49" ht="20.100000000000001" customHeight="1">
      <c r="B15" s="797" t="s">
        <v>618</v>
      </c>
      <c r="C15" s="797"/>
      <c r="D15" s="797"/>
      <c r="E15" s="797"/>
      <c r="F15" s="797"/>
      <c r="G15" s="797"/>
      <c r="H15" s="797"/>
      <c r="I15" s="797"/>
      <c r="J15" s="797"/>
      <c r="K15" s="797"/>
      <c r="L15" s="797"/>
      <c r="M15" s="797"/>
      <c r="N15" s="797"/>
      <c r="O15" s="797"/>
      <c r="P15" s="797"/>
      <c r="Q15" s="356"/>
      <c r="R15" s="149" t="s">
        <v>619</v>
      </c>
      <c r="S15" s="356"/>
      <c r="T15" s="149" t="s">
        <v>620</v>
      </c>
      <c r="U15" s="356"/>
      <c r="V15" s="149" t="s">
        <v>621</v>
      </c>
      <c r="X15" s="411"/>
      <c r="Y15" s="411"/>
      <c r="Z15" s="411"/>
      <c r="AA15" s="411"/>
      <c r="AB15" s="411"/>
      <c r="AC15" s="411"/>
      <c r="AD15" s="411"/>
      <c r="AP15" s="115"/>
      <c r="AQ15" s="115"/>
      <c r="AR15" s="41"/>
      <c r="AS15" s="41"/>
      <c r="AT15" s="41"/>
      <c r="AU15" s="41"/>
      <c r="AV15" s="41"/>
      <c r="AW15" s="41"/>
    </row>
    <row r="16" spans="1:49" ht="20.100000000000001" customHeight="1">
      <c r="A16" s="797" t="s">
        <v>774</v>
      </c>
      <c r="B16" s="797"/>
      <c r="C16" s="797"/>
      <c r="D16" s="797"/>
      <c r="E16" s="797"/>
      <c r="F16" s="797"/>
      <c r="G16" s="797"/>
      <c r="H16" s="797"/>
      <c r="I16" s="797"/>
      <c r="J16" s="797"/>
      <c r="K16" s="797"/>
      <c r="L16" s="797"/>
      <c r="M16" s="797"/>
      <c r="N16" s="797"/>
      <c r="O16" s="797"/>
      <c r="P16" s="797"/>
      <c r="Q16" s="797"/>
      <c r="R16" s="797"/>
      <c r="S16" s="797"/>
      <c r="T16" s="797"/>
      <c r="U16" s="797"/>
      <c r="V16" s="797"/>
      <c r="X16" s="411"/>
      <c r="Y16" s="411"/>
      <c r="Z16" s="411"/>
      <c r="AA16" s="411"/>
      <c r="AB16" s="411"/>
      <c r="AC16" s="411"/>
      <c r="AD16" s="411"/>
      <c r="AP16" s="41"/>
      <c r="AQ16" s="41"/>
      <c r="AR16" s="41"/>
      <c r="AS16" s="41"/>
      <c r="AT16" s="41"/>
      <c r="AU16" s="41"/>
      <c r="AV16" s="41"/>
      <c r="AW16" s="41"/>
    </row>
    <row r="17" spans="1:49" ht="20.100000000000001" customHeight="1">
      <c r="A17" s="797" t="s">
        <v>622</v>
      </c>
      <c r="B17" s="797"/>
      <c r="C17" s="797"/>
      <c r="D17" s="797"/>
      <c r="E17" s="356"/>
      <c r="F17" s="149" t="s">
        <v>619</v>
      </c>
      <c r="G17" s="342"/>
      <c r="H17" s="150" t="s">
        <v>620</v>
      </c>
      <c r="I17" s="1027"/>
      <c r="J17" s="1027"/>
      <c r="K17" s="797" t="s">
        <v>623</v>
      </c>
      <c r="L17" s="797"/>
      <c r="M17" s="797"/>
      <c r="N17" s="797"/>
      <c r="O17" s="797"/>
      <c r="P17" s="797"/>
      <c r="Q17" s="797"/>
      <c r="R17" s="797"/>
      <c r="S17" s="797"/>
      <c r="T17" s="797"/>
      <c r="U17" s="797"/>
      <c r="V17" s="797"/>
      <c r="X17" s="411"/>
      <c r="Y17" s="411"/>
      <c r="Z17" s="411"/>
      <c r="AA17" s="411"/>
      <c r="AB17" s="411"/>
      <c r="AC17" s="411"/>
      <c r="AD17" s="411"/>
      <c r="AP17" s="41"/>
      <c r="AQ17" s="41"/>
      <c r="AR17" s="41"/>
      <c r="AS17" s="41"/>
      <c r="AT17" s="41"/>
      <c r="AU17" s="41"/>
      <c r="AV17" s="41"/>
      <c r="AW17" s="41"/>
    </row>
    <row r="18" spans="1:49" ht="20.100000000000001" customHeight="1">
      <c r="A18" s="797" t="s">
        <v>624</v>
      </c>
      <c r="B18" s="797"/>
      <c r="C18" s="797"/>
      <c r="D18" s="797"/>
      <c r="E18" s="797"/>
      <c r="F18" s="797"/>
      <c r="G18" s="797"/>
      <c r="H18" s="797"/>
      <c r="I18" s="797"/>
      <c r="J18" s="797"/>
      <c r="K18" s="797"/>
      <c r="L18" s="797"/>
      <c r="M18" s="797"/>
      <c r="N18" s="797"/>
      <c r="O18" s="797"/>
      <c r="P18" s="797"/>
      <c r="Q18" s="797"/>
      <c r="R18" s="797"/>
      <c r="S18" s="797"/>
      <c r="T18" s="797"/>
      <c r="U18" s="797"/>
      <c r="V18" s="797"/>
      <c r="X18" s="411"/>
      <c r="Y18" s="411"/>
      <c r="Z18" s="411"/>
      <c r="AA18" s="411"/>
      <c r="AB18" s="411"/>
      <c r="AC18" s="411"/>
      <c r="AD18" s="411"/>
    </row>
    <row r="19" spans="1:49" ht="20.100000000000001" customHeight="1">
      <c r="A19" s="111" t="s">
        <v>625</v>
      </c>
      <c r="X19" s="411"/>
      <c r="Y19" s="411"/>
      <c r="Z19" s="411"/>
      <c r="AA19" s="411"/>
      <c r="AB19" s="411"/>
      <c r="AC19" s="411"/>
      <c r="AD19" s="411"/>
    </row>
    <row r="20" spans="1:49" s="153" customFormat="1" ht="20.100000000000001" customHeight="1">
      <c r="X20" s="411"/>
      <c r="Y20" s="411"/>
      <c r="Z20" s="411"/>
      <c r="AA20" s="411"/>
      <c r="AB20" s="411"/>
      <c r="AC20" s="411"/>
      <c r="AD20" s="411"/>
    </row>
    <row r="21" spans="1:49" ht="20.100000000000001" customHeight="1">
      <c r="X21" s="411"/>
      <c r="Y21" s="411"/>
      <c r="Z21" s="411"/>
      <c r="AA21" s="411"/>
      <c r="AB21" s="411"/>
      <c r="AC21" s="411"/>
      <c r="AD21" s="411"/>
    </row>
    <row r="22" spans="1:49" ht="20.100000000000001" customHeight="1">
      <c r="A22" s="802" t="s">
        <v>626</v>
      </c>
      <c r="B22" s="802"/>
      <c r="C22" s="802"/>
      <c r="D22" s="802"/>
      <c r="E22" s="802"/>
      <c r="F22" s="802"/>
      <c r="G22" s="802"/>
      <c r="H22" s="802"/>
      <c r="I22" s="802"/>
      <c r="J22" s="802"/>
      <c r="K22" s="802"/>
      <c r="L22" s="802"/>
      <c r="M22" s="802"/>
      <c r="N22" s="802"/>
      <c r="O22" s="802"/>
      <c r="P22" s="802"/>
      <c r="Q22" s="802"/>
      <c r="R22" s="802"/>
      <c r="S22" s="802"/>
      <c r="T22" s="802"/>
      <c r="U22" s="802"/>
      <c r="V22" s="802"/>
      <c r="X22" s="411"/>
      <c r="Y22" s="411"/>
      <c r="Z22" s="411"/>
      <c r="AA22" s="411"/>
      <c r="AB22" s="411"/>
      <c r="AC22" s="411"/>
      <c r="AD22" s="411"/>
    </row>
    <row r="23" spans="1:49" ht="20.100000000000001" customHeight="1">
      <c r="A23" s="53" t="s">
        <v>627</v>
      </c>
      <c r="C23" s="797" t="s">
        <v>631</v>
      </c>
      <c r="D23" s="797"/>
      <c r="H23" s="803" t="str">
        <f>IF(入力シート!C21="","「件名」が未入力です。",入力シート!C21)</f>
        <v>（例）本庁管内○○工事</v>
      </c>
      <c r="I23" s="803"/>
      <c r="J23" s="803"/>
      <c r="K23" s="803"/>
      <c r="L23" s="803"/>
      <c r="M23" s="803"/>
      <c r="N23" s="803"/>
      <c r="O23" s="803"/>
      <c r="P23" s="803"/>
      <c r="Q23" s="803"/>
      <c r="R23" s="803"/>
      <c r="S23" s="803"/>
      <c r="T23" s="803"/>
      <c r="U23" s="803"/>
      <c r="V23" s="803"/>
      <c r="X23" s="411"/>
      <c r="Y23" s="411"/>
      <c r="Z23" s="411"/>
      <c r="AA23" s="411"/>
      <c r="AB23" s="411"/>
      <c r="AC23" s="411"/>
      <c r="AD23" s="411"/>
    </row>
    <row r="24" spans="1:49" ht="20.100000000000001" customHeight="1">
      <c r="A24" s="53" t="s">
        <v>628</v>
      </c>
      <c r="C24" s="797" t="s">
        <v>632</v>
      </c>
      <c r="D24" s="797"/>
      <c r="H24" s="803" t="str">
        <f>IF(入力シート!C22="","「工事箇所」が未入力です。",入力シート!C22)</f>
        <v>（例）群馬県前橋市表町２－２－２</v>
      </c>
      <c r="I24" s="803"/>
      <c r="J24" s="803"/>
      <c r="K24" s="803"/>
      <c r="L24" s="803"/>
      <c r="M24" s="803"/>
      <c r="N24" s="803"/>
      <c r="O24" s="803"/>
      <c r="P24" s="803"/>
      <c r="Q24" s="803"/>
      <c r="R24" s="803"/>
      <c r="S24" s="803"/>
      <c r="T24" s="803"/>
      <c r="U24" s="803"/>
      <c r="V24" s="803"/>
      <c r="X24" s="411"/>
      <c r="Y24" s="411"/>
      <c r="Z24" s="411"/>
      <c r="AA24" s="411"/>
      <c r="AB24" s="411"/>
      <c r="AC24" s="411"/>
      <c r="AD24" s="411"/>
    </row>
    <row r="25" spans="1:49" ht="20.100000000000001" customHeight="1">
      <c r="A25" s="53" t="s">
        <v>629</v>
      </c>
      <c r="C25" s="797" t="s">
        <v>633</v>
      </c>
      <c r="D25" s="797"/>
      <c r="H25" s="111" t="s">
        <v>645</v>
      </c>
      <c r="I25" s="1026" t="str">
        <f>IFERROR(IF(OR(入力シート!D24="",入力シート!F24="",入力シート!H24=""),"令和　　年　　月　　日",TEXT(DATE(入力シート!D24,入力シート!F24,入力シート!H24),"ggge年M月ｄ日")),"令和　　年　　月　　日")</f>
        <v>令和　　年　　月　　日</v>
      </c>
      <c r="J25" s="1026"/>
      <c r="K25" s="1026"/>
      <c r="L25" s="1026"/>
      <c r="M25" s="1026"/>
      <c r="N25" s="1026"/>
      <c r="O25" s="1026"/>
      <c r="P25" s="1026"/>
      <c r="Q25" s="1026"/>
      <c r="R25" s="1026"/>
      <c r="S25" s="1026"/>
      <c r="T25" s="1026"/>
      <c r="U25" s="1026"/>
      <c r="V25" s="1026"/>
      <c r="X25" s="411"/>
      <c r="Y25" s="411"/>
      <c r="Z25" s="411"/>
      <c r="AA25" s="411"/>
      <c r="AB25" s="411"/>
      <c r="AC25" s="411"/>
      <c r="AD25" s="411"/>
    </row>
    <row r="26" spans="1:49" ht="20.100000000000001" customHeight="1">
      <c r="A26" s="53"/>
      <c r="H26" s="111" t="s">
        <v>646</v>
      </c>
      <c r="I26" s="1026" t="str">
        <f>IFERROR(IF(OR(入力シート!D25="",入力シート!F25="",入力シート!H25=""),"令和　　年　　月　　日",TEXT(DATE(入力シート!D25,入力シート!F25,入力シート!H25),"ggge年M月ｄ日")),"令和　　年　　月　　日")</f>
        <v>令和　　年　　月　　日</v>
      </c>
      <c r="J26" s="1026"/>
      <c r="K26" s="1026"/>
      <c r="L26" s="1026"/>
      <c r="M26" s="1026"/>
      <c r="N26" s="1026"/>
      <c r="O26" s="1026"/>
      <c r="P26" s="1026"/>
      <c r="Q26" s="1026"/>
      <c r="R26" s="1026"/>
      <c r="S26" s="1026"/>
      <c r="T26" s="1026"/>
      <c r="U26" s="1026"/>
      <c r="V26" s="1026"/>
      <c r="X26" s="411"/>
      <c r="Y26" s="411"/>
      <c r="Z26" s="411"/>
      <c r="AA26" s="411"/>
      <c r="AB26" s="411"/>
      <c r="AC26" s="411"/>
      <c r="AD26" s="411"/>
    </row>
    <row r="27" spans="1:49" ht="20.100000000000001" customHeight="1">
      <c r="A27" s="53" t="s">
        <v>630</v>
      </c>
      <c r="C27" s="53" t="s">
        <v>634</v>
      </c>
      <c r="D27" s="797" t="s">
        <v>639</v>
      </c>
      <c r="E27" s="797"/>
      <c r="F27" s="797"/>
      <c r="H27" s="111" t="s">
        <v>644</v>
      </c>
      <c r="J27" s="1018" t="str">
        <f>IFERROR(IF(入力シート!C26="","「契約金額(税抜)」が未入力です。",入力シート!C27),"「契約金額(税抜)」が未入力です。")</f>
        <v>「契約金額(税抜)」が未入力です。</v>
      </c>
      <c r="K27" s="1018"/>
      <c r="L27" s="1018"/>
      <c r="M27" s="156" t="s">
        <v>647</v>
      </c>
      <c r="N27" s="1022" t="s">
        <v>775</v>
      </c>
      <c r="O27" s="1022"/>
      <c r="P27" s="1022"/>
      <c r="Q27" s="1022"/>
      <c r="R27" s="1022"/>
      <c r="S27" s="1022"/>
      <c r="T27" s="1022"/>
      <c r="U27" s="1022"/>
      <c r="V27" s="1022"/>
      <c r="X27" s="411"/>
      <c r="Y27" s="411"/>
      <c r="Z27" s="411"/>
      <c r="AA27" s="411"/>
      <c r="AB27" s="411"/>
      <c r="AC27" s="411"/>
      <c r="AD27" s="411"/>
    </row>
    <row r="28" spans="1:49" ht="20.100000000000001" customHeight="1">
      <c r="A28" s="53"/>
      <c r="B28" s="111" t="s">
        <v>638</v>
      </c>
      <c r="C28" s="53" t="s">
        <v>635</v>
      </c>
      <c r="D28" s="797" t="s">
        <v>640</v>
      </c>
      <c r="E28" s="797"/>
      <c r="F28" s="797"/>
      <c r="H28" s="153" t="s">
        <v>644</v>
      </c>
      <c r="J28" s="1024"/>
      <c r="K28" s="1024"/>
      <c r="L28" s="1024"/>
      <c r="M28" s="156" t="s">
        <v>647</v>
      </c>
      <c r="X28" s="411"/>
      <c r="Y28" s="411"/>
      <c r="Z28" s="411"/>
      <c r="AA28" s="411"/>
      <c r="AB28" s="411"/>
      <c r="AC28" s="411"/>
      <c r="AD28" s="411"/>
    </row>
    <row r="29" spans="1:49" ht="20.100000000000001" customHeight="1">
      <c r="A29" s="53"/>
      <c r="B29" s="153" t="s">
        <v>638</v>
      </c>
      <c r="C29" s="53" t="s">
        <v>636</v>
      </c>
      <c r="D29" s="797" t="s">
        <v>641</v>
      </c>
      <c r="E29" s="797"/>
      <c r="F29" s="797"/>
      <c r="H29" s="153" t="s">
        <v>171</v>
      </c>
      <c r="J29" s="1024"/>
      <c r="K29" s="1024"/>
      <c r="L29" s="1024"/>
      <c r="M29" s="156" t="s">
        <v>647</v>
      </c>
      <c r="X29" s="411"/>
      <c r="Y29" s="411"/>
      <c r="Z29" s="411"/>
      <c r="AA29" s="411"/>
      <c r="AB29" s="411"/>
      <c r="AC29" s="411"/>
      <c r="AD29" s="411"/>
    </row>
    <row r="30" spans="1:49" ht="20.100000000000001" customHeight="1">
      <c r="A30" s="53"/>
      <c r="B30" s="154" t="s">
        <v>638</v>
      </c>
      <c r="C30" s="147" t="s">
        <v>580</v>
      </c>
      <c r="D30" s="836" t="s">
        <v>642</v>
      </c>
      <c r="E30" s="836"/>
      <c r="F30" s="836"/>
      <c r="G30" s="154"/>
      <c r="H30" s="154" t="s">
        <v>171</v>
      </c>
      <c r="I30" s="154"/>
      <c r="J30" s="1025"/>
      <c r="K30" s="1025"/>
      <c r="L30" s="1025"/>
      <c r="M30" s="192" t="s">
        <v>647</v>
      </c>
      <c r="X30" s="411"/>
      <c r="Y30" s="411"/>
      <c r="Z30" s="411"/>
      <c r="AA30" s="411"/>
      <c r="AB30" s="411"/>
      <c r="AC30" s="411"/>
      <c r="AD30" s="411"/>
    </row>
    <row r="31" spans="1:49" ht="20.100000000000001" customHeight="1">
      <c r="C31" s="53" t="s">
        <v>637</v>
      </c>
      <c r="D31" s="797" t="s">
        <v>643</v>
      </c>
      <c r="E31" s="797"/>
      <c r="F31" s="797"/>
      <c r="H31" s="153" t="s">
        <v>171</v>
      </c>
      <c r="J31" s="1024" t="e">
        <f>J27-J28-J29-J30</f>
        <v>#VALUE!</v>
      </c>
      <c r="K31" s="1024"/>
      <c r="L31" s="1024"/>
      <c r="M31" s="156" t="s">
        <v>647</v>
      </c>
      <c r="N31" s="155" t="s">
        <v>649</v>
      </c>
      <c r="O31" s="343"/>
      <c r="P31" s="155" t="s">
        <v>619</v>
      </c>
      <c r="Q31" s="343"/>
      <c r="R31" s="155" t="s">
        <v>620</v>
      </c>
      <c r="S31" s="343"/>
      <c r="T31" s="1023" t="s">
        <v>650</v>
      </c>
      <c r="U31" s="1023"/>
      <c r="V31" s="1023"/>
      <c r="X31" s="411"/>
      <c r="Y31" s="411"/>
      <c r="Z31" s="411"/>
      <c r="AA31" s="411"/>
      <c r="AB31" s="411"/>
      <c r="AC31" s="411"/>
      <c r="AD31" s="411"/>
    </row>
    <row r="32" spans="1:49" ht="20.100000000000001" customHeight="1">
      <c r="N32" s="1022" t="s">
        <v>648</v>
      </c>
      <c r="O32" s="1022"/>
      <c r="P32" s="1022"/>
      <c r="Q32" s="1022"/>
      <c r="R32" s="1022"/>
      <c r="S32" s="1022"/>
      <c r="T32" s="1022"/>
      <c r="U32" s="1022"/>
      <c r="V32" s="1022"/>
      <c r="X32" s="411"/>
      <c r="Y32" s="411"/>
      <c r="Z32" s="411"/>
      <c r="AA32" s="411"/>
      <c r="AB32" s="411"/>
      <c r="AC32" s="411"/>
      <c r="AD32" s="411"/>
    </row>
    <row r="33" spans="24:30" ht="20.100000000000001" customHeight="1">
      <c r="X33" s="411"/>
      <c r="Y33" s="411"/>
      <c r="Z33" s="411"/>
      <c r="AA33" s="411"/>
      <c r="AB33" s="411"/>
      <c r="AC33" s="411"/>
      <c r="AD33" s="411"/>
    </row>
    <row r="34" spans="24:30" ht="20.100000000000001" customHeight="1">
      <c r="X34" s="411"/>
      <c r="Y34" s="411"/>
      <c r="Z34" s="411"/>
      <c r="AA34" s="411"/>
      <c r="AB34" s="411"/>
      <c r="AC34" s="411"/>
      <c r="AD34" s="411"/>
    </row>
    <row r="35" spans="24:30" ht="20.100000000000001" customHeight="1">
      <c r="X35" s="411"/>
      <c r="Y35" s="411"/>
      <c r="Z35" s="411"/>
      <c r="AA35" s="411"/>
      <c r="AB35" s="411"/>
      <c r="AC35" s="411"/>
      <c r="AD35" s="411"/>
    </row>
    <row r="36" spans="24:30" ht="20.100000000000001" customHeight="1">
      <c r="X36" s="411"/>
      <c r="Y36" s="411"/>
      <c r="Z36" s="411"/>
      <c r="AA36" s="411"/>
      <c r="AB36" s="411"/>
      <c r="AC36" s="411"/>
      <c r="AD36" s="411"/>
    </row>
    <row r="37" spans="24:30" ht="20.100000000000001" customHeight="1">
      <c r="X37" s="411"/>
      <c r="Y37" s="411"/>
      <c r="Z37" s="411"/>
      <c r="AA37" s="411"/>
      <c r="AB37" s="411"/>
      <c r="AC37" s="411"/>
      <c r="AD37" s="411"/>
    </row>
    <row r="38" spans="24:30" ht="20.100000000000001" customHeight="1">
      <c r="X38" s="411"/>
      <c r="Y38" s="411"/>
      <c r="Z38" s="411"/>
      <c r="AA38" s="411"/>
      <c r="AB38" s="411"/>
      <c r="AC38" s="411"/>
      <c r="AD38" s="411"/>
    </row>
    <row r="39" spans="24:30" ht="20.100000000000001" customHeight="1">
      <c r="X39" s="411"/>
      <c r="Y39" s="411"/>
      <c r="Z39" s="411"/>
      <c r="AA39" s="411"/>
      <c r="AB39" s="411"/>
      <c r="AC39" s="411"/>
      <c r="AD39" s="411"/>
    </row>
    <row r="40" spans="24:30" ht="20.100000000000001" customHeight="1">
      <c r="X40" s="411"/>
      <c r="Y40" s="411"/>
      <c r="Z40" s="411"/>
      <c r="AA40" s="411"/>
      <c r="AB40" s="411"/>
      <c r="AC40" s="411"/>
      <c r="AD40" s="411"/>
    </row>
    <row r="41" spans="24:30" ht="20.100000000000001" customHeight="1">
      <c r="X41" s="411"/>
      <c r="Y41" s="411"/>
      <c r="Z41" s="411"/>
      <c r="AA41" s="411"/>
      <c r="AB41" s="411"/>
      <c r="AC41" s="411"/>
      <c r="AD41" s="411"/>
    </row>
    <row r="42" spans="24:30" ht="20.100000000000001" customHeight="1">
      <c r="X42" s="411"/>
      <c r="Y42" s="411"/>
      <c r="Z42" s="411"/>
      <c r="AA42" s="411"/>
      <c r="AB42" s="411"/>
      <c r="AC42" s="411"/>
      <c r="AD42" s="411"/>
    </row>
    <row r="43" spans="24:30" ht="20.100000000000001" customHeight="1">
      <c r="X43" s="411"/>
      <c r="Y43" s="411"/>
      <c r="Z43" s="411"/>
      <c r="AA43" s="411"/>
      <c r="AB43" s="411"/>
      <c r="AC43" s="411"/>
      <c r="AD43" s="411"/>
    </row>
    <row r="44" spans="24:30" ht="20.100000000000001" customHeight="1">
      <c r="X44" s="411"/>
      <c r="Y44" s="411"/>
      <c r="Z44" s="411"/>
      <c r="AA44" s="411"/>
      <c r="AB44" s="411"/>
      <c r="AC44" s="411"/>
      <c r="AD44" s="411"/>
    </row>
    <row r="45" spans="24:30" ht="20.100000000000001" customHeight="1">
      <c r="X45" s="411"/>
      <c r="Y45" s="411"/>
      <c r="Z45" s="411"/>
      <c r="AA45" s="411"/>
      <c r="AB45" s="411"/>
      <c r="AC45" s="411"/>
      <c r="AD45" s="411"/>
    </row>
    <row r="46" spans="24:30" ht="20.100000000000001" customHeight="1">
      <c r="X46" s="411"/>
      <c r="Y46" s="411"/>
      <c r="Z46" s="411"/>
      <c r="AA46" s="411"/>
      <c r="AB46" s="411"/>
      <c r="AC46" s="411"/>
      <c r="AD46" s="411"/>
    </row>
    <row r="47" spans="24:30" ht="20.100000000000001" customHeight="1">
      <c r="X47" s="411"/>
      <c r="Y47" s="411"/>
      <c r="Z47" s="411"/>
      <c r="AA47" s="411"/>
      <c r="AB47" s="411"/>
      <c r="AC47" s="411"/>
      <c r="AD47" s="411"/>
    </row>
    <row r="48" spans="24:30" ht="20.100000000000001" customHeight="1">
      <c r="X48" s="411"/>
      <c r="Y48" s="411"/>
      <c r="Z48" s="411"/>
      <c r="AA48" s="411"/>
      <c r="AB48" s="411"/>
      <c r="AC48" s="411"/>
      <c r="AD48" s="411"/>
    </row>
    <row r="49" spans="24:30" ht="20.100000000000001" customHeight="1">
      <c r="X49" s="411"/>
      <c r="Y49" s="411"/>
      <c r="Z49" s="411"/>
      <c r="AA49" s="411"/>
      <c r="AB49" s="411"/>
      <c r="AC49" s="411"/>
      <c r="AD49" s="411"/>
    </row>
    <row r="50" spans="24:30" ht="20.100000000000001" customHeight="1">
      <c r="X50" s="411"/>
      <c r="Y50" s="411"/>
      <c r="Z50" s="411"/>
      <c r="AA50" s="411"/>
      <c r="AB50" s="411"/>
      <c r="AC50" s="411"/>
      <c r="AD50" s="411"/>
    </row>
    <row r="51" spans="24:30" ht="20.100000000000001" customHeight="1">
      <c r="X51" s="411"/>
      <c r="Y51" s="411"/>
      <c r="Z51" s="411"/>
      <c r="AA51" s="411"/>
      <c r="AB51" s="411"/>
      <c r="AC51" s="411"/>
      <c r="AD51" s="411"/>
    </row>
    <row r="52" spans="24:30" ht="20.100000000000001" customHeight="1">
      <c r="X52" s="411"/>
      <c r="Y52" s="411"/>
      <c r="Z52" s="411"/>
      <c r="AA52" s="411"/>
      <c r="AB52" s="411"/>
      <c r="AC52" s="411"/>
      <c r="AD52" s="411"/>
    </row>
    <row r="53" spans="24:30" ht="20.100000000000001" customHeight="1">
      <c r="X53" s="411"/>
      <c r="Y53" s="411"/>
      <c r="Z53" s="411"/>
      <c r="AA53" s="411"/>
      <c r="AB53" s="411"/>
      <c r="AC53" s="411"/>
      <c r="AD53" s="411"/>
    </row>
    <row r="54" spans="24:30" ht="20.100000000000001" customHeight="1">
      <c r="X54" s="411"/>
      <c r="Y54" s="411"/>
      <c r="Z54" s="411"/>
      <c r="AA54" s="411"/>
      <c r="AB54" s="411"/>
      <c r="AC54" s="411"/>
      <c r="AD54" s="411"/>
    </row>
    <row r="55" spans="24:30" ht="20.100000000000001" customHeight="1">
      <c r="X55" s="411"/>
      <c r="Y55" s="411"/>
      <c r="Z55" s="411"/>
      <c r="AA55" s="411"/>
      <c r="AB55" s="411"/>
      <c r="AC55" s="411"/>
      <c r="AD55" s="411"/>
    </row>
    <row r="56" spans="24:30" ht="20.100000000000001" customHeight="1">
      <c r="X56" s="411"/>
      <c r="Y56" s="411"/>
      <c r="Z56" s="411"/>
      <c r="AA56" s="411"/>
      <c r="AB56" s="411"/>
      <c r="AC56" s="411"/>
      <c r="AD56" s="411"/>
    </row>
    <row r="57" spans="24:30" ht="20.100000000000001" customHeight="1">
      <c r="X57" s="411"/>
      <c r="Y57" s="411"/>
      <c r="Z57" s="411"/>
      <c r="AA57" s="411"/>
      <c r="AB57" s="411"/>
      <c r="AC57" s="411"/>
      <c r="AD57" s="411"/>
    </row>
    <row r="58" spans="24:30" ht="20.100000000000001" customHeight="1">
      <c r="X58" s="411"/>
      <c r="Y58" s="411"/>
      <c r="Z58" s="411"/>
      <c r="AA58" s="411"/>
      <c r="AB58" s="411"/>
      <c r="AC58" s="411"/>
      <c r="AD58" s="411"/>
    </row>
    <row r="59" spans="24:30" ht="20.100000000000001" customHeight="1">
      <c r="X59" s="411"/>
      <c r="Y59" s="411"/>
      <c r="Z59" s="411"/>
      <c r="AA59" s="411"/>
      <c r="AB59" s="411"/>
      <c r="AC59" s="411"/>
      <c r="AD59" s="411"/>
    </row>
    <row r="60" spans="24:30" ht="20.100000000000001" customHeight="1">
      <c r="X60" s="411"/>
      <c r="Y60" s="411"/>
      <c r="Z60" s="411"/>
      <c r="AA60" s="411"/>
      <c r="AB60" s="411"/>
      <c r="AC60" s="411"/>
      <c r="AD60" s="411"/>
    </row>
    <row r="61" spans="24:30" ht="20.100000000000001" customHeight="1">
      <c r="X61" s="411"/>
      <c r="Y61" s="411"/>
      <c r="Z61" s="411"/>
      <c r="AA61" s="411"/>
      <c r="AB61" s="411"/>
      <c r="AC61" s="411"/>
      <c r="AD61" s="411"/>
    </row>
    <row r="62" spans="24:30" ht="20.100000000000001" customHeight="1">
      <c r="X62" s="411"/>
      <c r="Y62" s="411"/>
      <c r="Z62" s="411"/>
      <c r="AA62" s="411"/>
      <c r="AB62" s="411"/>
      <c r="AC62" s="411"/>
      <c r="AD62" s="411"/>
    </row>
    <row r="63" spans="24:30" ht="20.100000000000001" customHeight="1">
      <c r="X63" s="411"/>
      <c r="Y63" s="411"/>
      <c r="Z63" s="411"/>
      <c r="AA63" s="411"/>
      <c r="AB63" s="411"/>
      <c r="AC63" s="411"/>
      <c r="AD63" s="411"/>
    </row>
  </sheetData>
  <sheetProtection algorithmName="SHA-512" hashValue="dwP6Lj5V1dq3Y5rDrMBc20hTFnALz9+8N8CYHnMGUKF8cBopnlkwqejXnh7gsrYrB0DLthw9jideCoZoHS1a2g==" saltValue="d0D7cufOKkwy9OvFpeYBQQ==" spinCount="100000" sheet="1" formatRows="0" insertRows="0"/>
  <mergeCells count="42">
    <mergeCell ref="D30:F30"/>
    <mergeCell ref="D31:F31"/>
    <mergeCell ref="C25:D25"/>
    <mergeCell ref="H24:V24"/>
    <mergeCell ref="I25:V25"/>
    <mergeCell ref="N32:V32"/>
    <mergeCell ref="N27:V27"/>
    <mergeCell ref="B15:P15"/>
    <mergeCell ref="T31:V31"/>
    <mergeCell ref="K17:V17"/>
    <mergeCell ref="J27:L27"/>
    <mergeCell ref="J28:L28"/>
    <mergeCell ref="J29:L29"/>
    <mergeCell ref="J30:L30"/>
    <mergeCell ref="J31:L31"/>
    <mergeCell ref="I26:V26"/>
    <mergeCell ref="I17:J17"/>
    <mergeCell ref="D27:F27"/>
    <mergeCell ref="D28:F28"/>
    <mergeCell ref="C24:D24"/>
    <mergeCell ref="D29:F29"/>
    <mergeCell ref="A12:I12"/>
    <mergeCell ref="L8:V8"/>
    <mergeCell ref="L9:V9"/>
    <mergeCell ref="H23:V23"/>
    <mergeCell ref="A18:V18"/>
    <mergeCell ref="A22:V22"/>
    <mergeCell ref="C23:D23"/>
    <mergeCell ref="A17:D17"/>
    <mergeCell ref="A16:V16"/>
    <mergeCell ref="L12:V12"/>
    <mergeCell ref="N7:V7"/>
    <mergeCell ref="L11:V11"/>
    <mergeCell ref="A8:I8"/>
    <mergeCell ref="A9:I9"/>
    <mergeCell ref="X1:AB3"/>
    <mergeCell ref="A1:V1"/>
    <mergeCell ref="A5:V5"/>
    <mergeCell ref="A6:V6"/>
    <mergeCell ref="D3:S3"/>
    <mergeCell ref="A11:I11"/>
    <mergeCell ref="Y9:AD11"/>
  </mergeCells>
  <phoneticPr fontId="3"/>
  <conditionalFormatting sqref="AH9:AM9">
    <cfRule type="expression" dxfId="12" priority="7">
      <formula>LEN(AH9)&gt;0</formula>
    </cfRule>
  </conditionalFormatting>
  <conditionalFormatting sqref="AH12:AM13">
    <cfRule type="expression" dxfId="11" priority="6">
      <formula>LEN(AH12)&gt;0</formula>
    </cfRule>
  </conditionalFormatting>
  <conditionalFormatting sqref="J27:L31">
    <cfRule type="expression" dxfId="10" priority="5">
      <formula>$J27=""</formula>
    </cfRule>
  </conditionalFormatting>
  <conditionalFormatting sqref="O31:S31">
    <cfRule type="expression" dxfId="9" priority="4">
      <formula>O$31=""</formula>
    </cfRule>
  </conditionalFormatting>
  <conditionalFormatting sqref="Q15:U15">
    <cfRule type="expression" dxfId="8" priority="3">
      <formula>Q$15=""</formula>
    </cfRule>
  </conditionalFormatting>
  <conditionalFormatting sqref="E17:J17">
    <cfRule type="expression" dxfId="7" priority="2">
      <formula>E$17=""</formula>
    </cfRule>
  </conditionalFormatting>
  <conditionalFormatting sqref="L8:V9 L11:V12">
    <cfRule type="expression" dxfId="6" priority="1">
      <formula>$L8=""</formula>
    </cfRule>
  </conditionalFormatting>
  <hyperlinks>
    <hyperlink ref="X1:AB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showRowColHeaders="0" zoomScaleNormal="100" workbookViewId="0">
      <selection activeCell="C21" sqref="C21"/>
    </sheetView>
  </sheetViews>
  <sheetFormatPr defaultRowHeight="17.25"/>
  <cols>
    <col min="1" max="1" width="6.5" style="448" bestFit="1" customWidth="1"/>
    <col min="2" max="2" width="39.125" style="437" customWidth="1"/>
    <col min="3" max="3" width="29.75" style="437" bestFit="1" customWidth="1"/>
    <col min="4" max="4" width="45.375" style="437" customWidth="1"/>
    <col min="5" max="16384" width="9" style="437"/>
  </cols>
  <sheetData>
    <row r="1" spans="1:6">
      <c r="A1" s="526" t="s">
        <v>287</v>
      </c>
      <c r="B1" s="526"/>
      <c r="C1" s="526"/>
      <c r="D1" s="526"/>
    </row>
    <row r="2" spans="1:6">
      <c r="A2" s="527" t="s">
        <v>282</v>
      </c>
      <c r="B2" s="527"/>
      <c r="C2" s="527"/>
      <c r="D2" s="527"/>
    </row>
    <row r="3" spans="1:6" ht="18" thickBot="1">
      <c r="A3" s="438" t="s">
        <v>283</v>
      </c>
      <c r="B3" s="439" t="s">
        <v>284</v>
      </c>
      <c r="C3" s="439" t="s">
        <v>285</v>
      </c>
      <c r="D3" s="439" t="s">
        <v>439</v>
      </c>
    </row>
    <row r="4" spans="1:6" ht="18" thickTop="1">
      <c r="A4" s="440" t="s">
        <v>288</v>
      </c>
      <c r="B4" s="441" t="s">
        <v>286</v>
      </c>
      <c r="C4" s="442" t="s">
        <v>240</v>
      </c>
      <c r="D4" s="441"/>
    </row>
    <row r="5" spans="1:6" ht="18.75">
      <c r="A5" s="443" t="s">
        <v>289</v>
      </c>
      <c r="B5" s="444" t="s">
        <v>286</v>
      </c>
      <c r="C5" s="453" t="s">
        <v>311</v>
      </c>
      <c r="D5" s="444" t="s">
        <v>725</v>
      </c>
    </row>
    <row r="6" spans="1:6" ht="51.75">
      <c r="A6" s="443" t="s">
        <v>290</v>
      </c>
      <c r="B6" s="444" t="s">
        <v>341</v>
      </c>
      <c r="C6" s="445" t="s">
        <v>88</v>
      </c>
      <c r="D6" s="444" t="s">
        <v>794</v>
      </c>
    </row>
    <row r="7" spans="1:6" ht="55.5" customHeight="1">
      <c r="A7" s="443" t="s">
        <v>291</v>
      </c>
      <c r="B7" s="444" t="s">
        <v>330</v>
      </c>
      <c r="C7" s="453" t="s">
        <v>313</v>
      </c>
      <c r="D7" s="446"/>
    </row>
    <row r="8" spans="1:6">
      <c r="A8" s="443" t="s">
        <v>292</v>
      </c>
      <c r="B8" s="444" t="s">
        <v>340</v>
      </c>
      <c r="C8" s="445" t="s">
        <v>314</v>
      </c>
      <c r="D8" s="444" t="s">
        <v>724</v>
      </c>
    </row>
    <row r="9" spans="1:6">
      <c r="A9" s="443" t="s">
        <v>293</v>
      </c>
      <c r="B9" s="444" t="s">
        <v>339</v>
      </c>
      <c r="C9" s="445" t="s">
        <v>315</v>
      </c>
      <c r="D9" s="444"/>
    </row>
    <row r="10" spans="1:6">
      <c r="A10" s="443" t="s">
        <v>294</v>
      </c>
      <c r="B10" s="444" t="s">
        <v>338</v>
      </c>
      <c r="C10" s="445" t="s">
        <v>316</v>
      </c>
      <c r="D10" s="444"/>
    </row>
    <row r="11" spans="1:6">
      <c r="A11" s="443" t="s">
        <v>295</v>
      </c>
      <c r="B11" s="444" t="s">
        <v>337</v>
      </c>
      <c r="C11" s="445" t="s">
        <v>317</v>
      </c>
      <c r="D11" s="444"/>
    </row>
    <row r="12" spans="1:6">
      <c r="A12" s="443" t="s">
        <v>296</v>
      </c>
      <c r="B12" s="444" t="s">
        <v>336</v>
      </c>
      <c r="C12" s="445" t="s">
        <v>318</v>
      </c>
      <c r="D12" s="444"/>
    </row>
    <row r="13" spans="1:6" ht="34.5">
      <c r="A13" s="443" t="s">
        <v>297</v>
      </c>
      <c r="B13" s="444" t="s">
        <v>335</v>
      </c>
      <c r="C13" s="445" t="s">
        <v>182</v>
      </c>
      <c r="D13" s="444" t="s">
        <v>727</v>
      </c>
    </row>
    <row r="14" spans="1:6" ht="34.5">
      <c r="A14" s="443" t="s">
        <v>303</v>
      </c>
      <c r="B14" s="444" t="s">
        <v>334</v>
      </c>
      <c r="C14" s="445" t="s">
        <v>320</v>
      </c>
      <c r="D14" s="444" t="s">
        <v>726</v>
      </c>
      <c r="F14" s="447"/>
    </row>
    <row r="15" spans="1:6">
      <c r="A15" s="443" t="s">
        <v>705</v>
      </c>
      <c r="B15" s="444" t="s">
        <v>706</v>
      </c>
      <c r="C15" s="445" t="s">
        <v>707</v>
      </c>
      <c r="D15" s="444"/>
      <c r="F15" s="447"/>
    </row>
    <row r="16" spans="1:6">
      <c r="A16" s="443" t="s">
        <v>304</v>
      </c>
      <c r="B16" s="444" t="s">
        <v>333</v>
      </c>
      <c r="C16" s="445" t="s">
        <v>321</v>
      </c>
      <c r="D16" s="444"/>
    </row>
    <row r="17" spans="1:4">
      <c r="A17" s="443" t="s">
        <v>305</v>
      </c>
      <c r="B17" s="444" t="s">
        <v>332</v>
      </c>
      <c r="C17" s="445" t="s">
        <v>322</v>
      </c>
      <c r="D17" s="444" t="s">
        <v>728</v>
      </c>
    </row>
    <row r="18" spans="1:4" ht="18.75">
      <c r="A18" s="443" t="s">
        <v>306</v>
      </c>
      <c r="B18" s="444" t="s">
        <v>328</v>
      </c>
      <c r="C18" s="453" t="s">
        <v>301</v>
      </c>
      <c r="D18" s="444"/>
    </row>
    <row r="19" spans="1:4" ht="34.5">
      <c r="A19" s="443" t="s">
        <v>307</v>
      </c>
      <c r="B19" s="444" t="s">
        <v>330</v>
      </c>
      <c r="C19" s="453" t="s">
        <v>329</v>
      </c>
      <c r="D19" s="444" t="s">
        <v>762</v>
      </c>
    </row>
    <row r="20" spans="1:4" ht="18.75">
      <c r="A20" s="443" t="s">
        <v>308</v>
      </c>
      <c r="B20" s="444" t="s">
        <v>327</v>
      </c>
      <c r="C20" s="453" t="s">
        <v>325</v>
      </c>
      <c r="D20" s="444"/>
    </row>
    <row r="21" spans="1:4">
      <c r="A21" s="443" t="s">
        <v>309</v>
      </c>
      <c r="B21" s="444" t="s">
        <v>331</v>
      </c>
      <c r="C21" s="445" t="s">
        <v>324</v>
      </c>
      <c r="D21" s="444" t="s">
        <v>728</v>
      </c>
    </row>
    <row r="22" spans="1:4" ht="18.75">
      <c r="A22" s="443" t="s">
        <v>310</v>
      </c>
      <c r="B22" s="444" t="s">
        <v>286</v>
      </c>
      <c r="C22" s="453" t="s">
        <v>323</v>
      </c>
      <c r="D22" s="444"/>
    </row>
  </sheetData>
  <sheetProtection algorithmName="SHA-512" hashValue="Lxm2Q4jILdYDSdU1pguh1zHIXOoMA/vd74JagFGQyA49heKRACvjoKaoxqyvyUstuqVvRKrB2xsbt5luyMRB4g==" saltValue="17VZlFmIIPzN8zldMPW2rg==" spinCount="100000" sheet="1" objects="1" scenarios="1"/>
  <mergeCells count="2">
    <mergeCell ref="A1:D1"/>
    <mergeCell ref="A2:D2"/>
  </mergeCells>
  <phoneticPr fontId="3"/>
  <hyperlinks>
    <hyperlink ref="C4" location="B01契約書!A1" display="建設工事請負契約書"/>
    <hyperlink ref="C5" location="'B02解体工事（担当課確認用）'!A1" display="解体工事に要する費用等確認書"/>
    <hyperlink ref="C6" location="'B03解体工事（契約書添付用）'!A1" display="解体工事に要する費用等"/>
    <hyperlink ref="C7" location="'B04実務経験証明書（工事用）'!A1" display="実務経験証明書"/>
    <hyperlink ref="C8" location="B05兼任届!A1" display="現場代理人兼任届出書"/>
    <hyperlink ref="C9" location="B06免税事業者届出書!A1" display="免税事業者届出書"/>
    <hyperlink ref="C10" location="B07契約保証金納付報告書!A1" display="契約保証金納付報告書"/>
    <hyperlink ref="C11" location="B08契約保証金還付口座変更届!A1" display="契約保証金還付口座変更届"/>
    <hyperlink ref="C12" location="B09保証書に係る受領書!A1" display="保証書に係る受領書"/>
    <hyperlink ref="C13" location="B10労働環境報告書!A1" display="労働環境報告書"/>
    <hyperlink ref="C14" location="B11改善報告書!A1" display="労働環境改善報告書"/>
    <hyperlink ref="C16" location="B13債権譲渡承諾依頼書!A1" display="債権譲渡承諾依頼書"/>
    <hyperlink ref="C17" location="B14工事履行報告書!A1" display="工事履行報告書"/>
    <hyperlink ref="C18" location="B15債権譲渡通知書!A1" display="債権譲渡通知書"/>
    <hyperlink ref="C19" location="'B16債権譲渡契約証書（参考）'!A1" display="債権譲渡契約証書（参考）"/>
    <hyperlink ref="C20" location="B17融資実行報告書!A1" display="融資実行報告書"/>
    <hyperlink ref="C21" location="B18工事請負請書!A1" display="工事請負請書"/>
    <hyperlink ref="C22" location="B19通知書!A1" display="通知書"/>
    <hyperlink ref="C15" location="B12中間前金払・部分払選択届!A1" display="中間前金払・部分払選択届"/>
  </hyperlinks>
  <pageMargins left="0.7" right="0.7" top="0.7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50"/>
  <sheetViews>
    <sheetView showGridLines="0" zoomScaleNormal="100" zoomScaleSheetLayoutView="100" workbookViewId="0">
      <selection activeCell="N1" sqref="N1:R2"/>
    </sheetView>
  </sheetViews>
  <sheetFormatPr defaultColWidth="4" defaultRowHeight="13.5"/>
  <cols>
    <col min="1" max="1" width="2.625" style="81" customWidth="1"/>
    <col min="2" max="3" width="7.125" style="80" customWidth="1"/>
    <col min="4" max="4" width="2.625" style="80" customWidth="1"/>
    <col min="5" max="5" width="5.625" style="80" customWidth="1"/>
    <col min="6" max="6" width="9.625" style="80" customWidth="1"/>
    <col min="7" max="7" width="4.625" style="80" customWidth="1"/>
    <col min="8" max="9" width="8.625" style="80" customWidth="1"/>
    <col min="10" max="10" width="6.625" style="80" customWidth="1"/>
    <col min="11" max="11" width="9.625" style="80" customWidth="1"/>
    <col min="12" max="12" width="5.625" style="80" customWidth="1"/>
    <col min="13" max="16384" width="4" style="80"/>
  </cols>
  <sheetData>
    <row r="1" spans="1:20" ht="25.5">
      <c r="A1" s="62"/>
      <c r="C1" s="410"/>
      <c r="D1" s="1048" t="s">
        <v>761</v>
      </c>
      <c r="E1" s="1048"/>
      <c r="F1" s="1048"/>
      <c r="G1" s="1048"/>
      <c r="H1" s="1048"/>
      <c r="I1" s="1048"/>
      <c r="J1" s="1048"/>
      <c r="N1" s="788" t="s">
        <v>342</v>
      </c>
      <c r="O1" s="789"/>
      <c r="P1" s="789"/>
      <c r="Q1" s="789"/>
      <c r="R1" s="790"/>
      <c r="S1" s="415"/>
      <c r="T1" s="416"/>
    </row>
    <row r="2" spans="1:20" ht="20.100000000000001" customHeight="1" thickBot="1">
      <c r="N2" s="794"/>
      <c r="O2" s="795"/>
      <c r="P2" s="795"/>
      <c r="Q2" s="795"/>
      <c r="R2" s="796"/>
      <c r="S2" s="416"/>
      <c r="T2" s="416"/>
    </row>
    <row r="3" spans="1:20" ht="20.100000000000001" customHeight="1">
      <c r="A3" s="82">
        <v>1</v>
      </c>
      <c r="B3" s="1043" t="s">
        <v>9</v>
      </c>
      <c r="C3" s="1043"/>
      <c r="D3" s="359"/>
      <c r="E3" s="1047" t="str">
        <f>IF(入力シート!C21="","「件名」が未入力です。",入力シート!C21)</f>
        <v>（例）本庁管内○○工事</v>
      </c>
      <c r="F3" s="1047"/>
      <c r="G3" s="1047"/>
      <c r="H3" s="1047"/>
      <c r="I3" s="1047"/>
      <c r="J3" s="1047"/>
      <c r="K3" s="1047"/>
      <c r="L3" s="1047"/>
      <c r="M3" s="57"/>
      <c r="N3" s="416"/>
      <c r="O3" s="416"/>
      <c r="P3" s="416"/>
      <c r="Q3" s="416"/>
      <c r="R3" s="416"/>
      <c r="S3" s="416"/>
      <c r="T3" s="416"/>
    </row>
    <row r="4" spans="1:20" ht="20.100000000000001" customHeight="1">
      <c r="A4" s="82">
        <v>2</v>
      </c>
      <c r="B4" s="1043" t="s">
        <v>271</v>
      </c>
      <c r="C4" s="1043"/>
      <c r="D4" s="359"/>
      <c r="E4" s="360" t="s">
        <v>758</v>
      </c>
      <c r="F4" s="366"/>
      <c r="G4" s="360" t="s">
        <v>273</v>
      </c>
      <c r="H4" s="477" t="s">
        <v>270</v>
      </c>
      <c r="I4" s="367"/>
      <c r="J4" s="360" t="s">
        <v>227</v>
      </c>
      <c r="K4" s="360"/>
      <c r="L4" s="360"/>
      <c r="N4" s="416"/>
      <c r="O4" s="416"/>
      <c r="P4" s="416"/>
      <c r="Q4" s="416"/>
      <c r="R4" s="416"/>
      <c r="S4" s="416"/>
      <c r="T4" s="416"/>
    </row>
    <row r="5" spans="1:20" ht="20.100000000000001" customHeight="1">
      <c r="A5" s="82">
        <v>3</v>
      </c>
      <c r="B5" s="1043" t="s">
        <v>228</v>
      </c>
      <c r="C5" s="1043"/>
      <c r="D5" s="359"/>
      <c r="E5" s="1047" t="str">
        <f>IF(入力シート!C22="","「工事箇所」が未入力です。",入力シート!C22)</f>
        <v>（例）群馬県前橋市表町２－２－２</v>
      </c>
      <c r="F5" s="1047"/>
      <c r="G5" s="1047"/>
      <c r="H5" s="1047"/>
      <c r="I5" s="1047"/>
      <c r="J5" s="1047"/>
      <c r="K5" s="1047"/>
      <c r="L5" s="1047"/>
      <c r="N5" s="416"/>
      <c r="O5" s="416"/>
      <c r="P5" s="416"/>
      <c r="Q5" s="416"/>
      <c r="R5" s="416"/>
      <c r="S5" s="416"/>
      <c r="T5" s="416"/>
    </row>
    <row r="6" spans="1:20" ht="20.100000000000001" customHeight="1">
      <c r="A6" s="81">
        <v>4</v>
      </c>
      <c r="B6" s="1039" t="s">
        <v>231</v>
      </c>
      <c r="C6" s="1039"/>
      <c r="D6" s="359"/>
      <c r="E6" s="1041" t="str">
        <f>IFERROR(IF(OR(入力シート!D24="",入力シート!F24="",入力シート!H24=""),"令和　　年　　月　　日",TEXT(DATE(入力シート!D24,入力シート!F24,入力シート!H24),"ggge年M月ｄ日")),"令和　　年　　月　　日")</f>
        <v>令和　　年　　月　　日</v>
      </c>
      <c r="F6" s="1041"/>
      <c r="G6" s="361" t="s">
        <v>244</v>
      </c>
      <c r="H6" s="1042" t="str">
        <f>IFERROR(IF(OR(入力シート!D25="",入力シート!F25="",入力シート!H25=""),"令和　　年　　月　　日",TEXT(DATE(入力シート!D25,入力シート!F25,入力シート!H25),"ggge年M月ｄ日")),"令和　　年　　月　　日")</f>
        <v>令和　　年　　月　　日</v>
      </c>
      <c r="I6" s="1042"/>
      <c r="J6" s="58" t="s">
        <v>245</v>
      </c>
      <c r="K6" s="58"/>
      <c r="L6" s="58"/>
      <c r="N6" s="416"/>
      <c r="O6" s="416"/>
      <c r="P6" s="416"/>
      <c r="Q6" s="416"/>
      <c r="R6" s="416"/>
      <c r="S6" s="416"/>
      <c r="T6" s="416"/>
    </row>
    <row r="7" spans="1:20" ht="18.75">
      <c r="A7" s="81">
        <v>5</v>
      </c>
      <c r="B7" s="1031" t="s">
        <v>229</v>
      </c>
      <c r="C7" s="1031"/>
      <c r="D7" s="362"/>
      <c r="E7" s="1044" t="str">
        <f>IFERROR(IF(入力シート!C26="","「契約金額(税抜)」が未入力です。",入力シート!C27),"「契約金額(税抜)」が未入力です。")</f>
        <v>「契約金額(税抜)」が未入力です。</v>
      </c>
      <c r="F7" s="1044"/>
      <c r="G7" s="1044"/>
      <c r="H7" s="1044"/>
      <c r="I7" s="363" t="s">
        <v>60</v>
      </c>
      <c r="J7" s="363"/>
      <c r="K7" s="363"/>
      <c r="L7" s="363"/>
      <c r="N7" s="416"/>
      <c r="O7" s="416"/>
      <c r="P7" s="416"/>
      <c r="Q7" s="416"/>
      <c r="R7" s="416"/>
      <c r="S7" s="416"/>
      <c r="T7" s="416"/>
    </row>
    <row r="8" spans="1:20" s="63" customFormat="1" ht="20.100000000000001" customHeight="1">
      <c r="A8" s="82"/>
      <c r="B8" s="1045" t="s">
        <v>230</v>
      </c>
      <c r="C8" s="1045"/>
      <c r="D8" s="1045"/>
      <c r="E8" s="1045"/>
      <c r="F8" s="1045"/>
      <c r="G8" s="1045"/>
      <c r="H8" s="1045"/>
      <c r="I8" s="364"/>
      <c r="J8" s="1046" t="e">
        <f>E7/1.1/10</f>
        <v>#VALUE!</v>
      </c>
      <c r="K8" s="1046"/>
      <c r="L8" s="365" t="s">
        <v>60</v>
      </c>
      <c r="N8" s="417"/>
      <c r="O8" s="417"/>
      <c r="P8" s="417"/>
      <c r="Q8" s="417"/>
      <c r="R8" s="417"/>
      <c r="S8" s="417"/>
      <c r="T8" s="417"/>
    </row>
    <row r="9" spans="1:20" s="63" customFormat="1" ht="9.9499999999999993" customHeight="1">
      <c r="A9" s="82"/>
      <c r="B9" s="404"/>
      <c r="C9" s="404"/>
      <c r="D9" s="404"/>
      <c r="E9" s="404"/>
      <c r="F9" s="404"/>
      <c r="G9" s="404"/>
      <c r="H9" s="404"/>
      <c r="I9" s="479"/>
      <c r="J9" s="478"/>
      <c r="K9" s="478"/>
      <c r="L9" s="480"/>
      <c r="M9" s="481"/>
      <c r="N9" s="417"/>
      <c r="O9" s="417"/>
      <c r="P9" s="417"/>
      <c r="Q9" s="417"/>
      <c r="R9" s="417"/>
      <c r="S9" s="417"/>
      <c r="T9" s="417"/>
    </row>
    <row r="10" spans="1:20" s="63" customFormat="1">
      <c r="A10" s="405"/>
      <c r="B10" s="1037" t="s">
        <v>733</v>
      </c>
      <c r="C10" s="1037"/>
      <c r="D10" s="1037"/>
      <c r="E10" s="1037"/>
      <c r="F10" s="1037"/>
      <c r="G10" s="1037"/>
      <c r="H10" s="1037"/>
      <c r="I10" s="1037"/>
      <c r="J10" s="1037"/>
      <c r="K10" s="1037"/>
      <c r="L10" s="1037"/>
      <c r="N10" s="417"/>
      <c r="O10" s="417"/>
      <c r="P10" s="417"/>
      <c r="Q10" s="417"/>
      <c r="R10" s="417"/>
      <c r="S10" s="417"/>
      <c r="T10" s="417"/>
    </row>
    <row r="11" spans="1:20">
      <c r="A11" s="405">
        <v>1</v>
      </c>
      <c r="B11" s="1037" t="s">
        <v>729</v>
      </c>
      <c r="C11" s="1037"/>
      <c r="D11" s="1037"/>
      <c r="E11" s="1037"/>
      <c r="F11" s="1037"/>
      <c r="G11" s="1037"/>
      <c r="H11" s="1037"/>
      <c r="I11" s="1037"/>
      <c r="J11" s="1037"/>
      <c r="K11" s="1037"/>
      <c r="L11" s="1037"/>
      <c r="N11" s="416"/>
      <c r="O11" s="416"/>
      <c r="P11" s="416"/>
      <c r="Q11" s="416"/>
      <c r="R11" s="416"/>
      <c r="S11" s="416"/>
      <c r="T11" s="416"/>
    </row>
    <row r="12" spans="1:20">
      <c r="A12" s="405"/>
      <c r="B12" s="1038" t="s">
        <v>730</v>
      </c>
      <c r="C12" s="1038"/>
      <c r="D12" s="1038"/>
      <c r="E12" s="1038"/>
      <c r="F12" s="1038"/>
      <c r="G12" s="1038"/>
      <c r="H12" s="1038"/>
      <c r="I12" s="1038"/>
      <c r="J12" s="1038"/>
      <c r="K12" s="1038"/>
      <c r="L12" s="1038"/>
      <c r="N12" s="416"/>
      <c r="O12" s="416"/>
      <c r="P12" s="416"/>
      <c r="Q12" s="416"/>
      <c r="R12" s="416"/>
      <c r="S12" s="416"/>
      <c r="T12" s="416"/>
    </row>
    <row r="13" spans="1:20">
      <c r="A13" s="405">
        <v>2</v>
      </c>
      <c r="B13" s="1037" t="s">
        <v>731</v>
      </c>
      <c r="C13" s="1037"/>
      <c r="D13" s="1037"/>
      <c r="E13" s="1037"/>
      <c r="F13" s="1037"/>
      <c r="G13" s="1037"/>
      <c r="H13" s="1037"/>
      <c r="I13" s="1037"/>
      <c r="J13" s="1037"/>
      <c r="K13" s="1037"/>
      <c r="L13" s="1037"/>
      <c r="N13" s="416"/>
      <c r="O13" s="416"/>
      <c r="P13" s="416"/>
      <c r="Q13" s="416"/>
      <c r="R13" s="416"/>
      <c r="S13" s="416"/>
      <c r="T13" s="416"/>
    </row>
    <row r="14" spans="1:20">
      <c r="A14" s="405"/>
      <c r="B14" s="1038" t="s">
        <v>732</v>
      </c>
      <c r="C14" s="1038"/>
      <c r="D14" s="1038"/>
      <c r="E14" s="1038"/>
      <c r="F14" s="1038"/>
      <c r="G14" s="1038"/>
      <c r="H14" s="1038"/>
      <c r="I14" s="1038"/>
      <c r="J14" s="1038"/>
      <c r="K14" s="1038"/>
      <c r="L14" s="1038"/>
      <c r="N14" s="416"/>
      <c r="O14" s="416"/>
      <c r="P14" s="416"/>
      <c r="Q14" s="416"/>
      <c r="R14" s="416"/>
      <c r="S14" s="416"/>
      <c r="T14" s="416"/>
    </row>
    <row r="15" spans="1:20">
      <c r="A15" s="405">
        <v>3</v>
      </c>
      <c r="B15" s="1037" t="s">
        <v>734</v>
      </c>
      <c r="C15" s="1037"/>
      <c r="D15" s="1037"/>
      <c r="E15" s="1037"/>
      <c r="F15" s="1037"/>
      <c r="G15" s="1037"/>
      <c r="H15" s="1037"/>
      <c r="I15" s="1037"/>
      <c r="J15" s="1037"/>
      <c r="K15" s="1037"/>
      <c r="L15" s="1037"/>
      <c r="N15" s="416"/>
      <c r="O15" s="416"/>
      <c r="P15" s="416"/>
      <c r="Q15" s="416"/>
      <c r="R15" s="416"/>
      <c r="S15" s="416"/>
      <c r="T15" s="416"/>
    </row>
    <row r="16" spans="1:20">
      <c r="A16" s="405"/>
      <c r="B16" s="1038" t="s">
        <v>735</v>
      </c>
      <c r="C16" s="1038"/>
      <c r="D16" s="1038"/>
      <c r="E16" s="1038"/>
      <c r="F16" s="1038"/>
      <c r="G16" s="1038"/>
      <c r="H16" s="1038"/>
      <c r="I16" s="1038"/>
      <c r="J16" s="1038"/>
      <c r="K16" s="1038"/>
      <c r="L16" s="1038"/>
      <c r="N16" s="416"/>
      <c r="O16" s="416"/>
      <c r="P16" s="416"/>
      <c r="Q16" s="416"/>
      <c r="R16" s="416"/>
      <c r="S16" s="416"/>
      <c r="T16" s="416"/>
    </row>
    <row r="17" spans="1:20">
      <c r="A17" s="405">
        <v>4</v>
      </c>
      <c r="B17" s="1037" t="s">
        <v>736</v>
      </c>
      <c r="C17" s="1037"/>
      <c r="D17" s="1037"/>
      <c r="E17" s="1037"/>
      <c r="F17" s="1037"/>
      <c r="G17" s="1037"/>
      <c r="H17" s="1037"/>
      <c r="I17" s="1037"/>
      <c r="J17" s="1037"/>
      <c r="K17" s="1037"/>
      <c r="L17" s="1037"/>
      <c r="N17" s="416"/>
      <c r="O17" s="416"/>
      <c r="P17" s="416"/>
      <c r="Q17" s="416"/>
      <c r="R17" s="416"/>
      <c r="S17" s="416"/>
      <c r="T17" s="416"/>
    </row>
    <row r="18" spans="1:20">
      <c r="A18" s="405"/>
      <c r="B18" s="1038" t="s">
        <v>737</v>
      </c>
      <c r="C18" s="1038"/>
      <c r="D18" s="1038"/>
      <c r="E18" s="1038"/>
      <c r="F18" s="1038"/>
      <c r="G18" s="1038"/>
      <c r="H18" s="1038"/>
      <c r="I18" s="1038"/>
      <c r="J18" s="1038"/>
      <c r="K18" s="1038"/>
      <c r="L18" s="1038"/>
      <c r="N18" s="416"/>
      <c r="O18" s="416"/>
      <c r="P18" s="416"/>
      <c r="Q18" s="416"/>
      <c r="R18" s="416"/>
      <c r="S18" s="416"/>
      <c r="T18" s="416"/>
    </row>
    <row r="19" spans="1:20">
      <c r="A19" s="405">
        <v>5</v>
      </c>
      <c r="B19" s="1037" t="s">
        <v>738</v>
      </c>
      <c r="C19" s="1037"/>
      <c r="D19" s="1037"/>
      <c r="E19" s="1037"/>
      <c r="F19" s="1037"/>
      <c r="G19" s="1037"/>
      <c r="H19" s="1037"/>
      <c r="I19" s="1037"/>
      <c r="J19" s="1037"/>
      <c r="K19" s="1037"/>
      <c r="L19" s="1037"/>
      <c r="N19" s="416"/>
      <c r="O19" s="416"/>
      <c r="P19" s="416"/>
      <c r="Q19" s="416"/>
      <c r="R19" s="416"/>
      <c r="S19" s="416"/>
      <c r="T19" s="416"/>
    </row>
    <row r="20" spans="1:20">
      <c r="A20" s="405"/>
      <c r="B20" s="1038" t="s">
        <v>739</v>
      </c>
      <c r="C20" s="1038"/>
      <c r="D20" s="1038"/>
      <c r="E20" s="1038"/>
      <c r="F20" s="1038"/>
      <c r="G20" s="1038"/>
      <c r="H20" s="1038"/>
      <c r="I20" s="1038"/>
      <c r="J20" s="1038"/>
      <c r="K20" s="1038"/>
      <c r="L20" s="1038"/>
      <c r="N20" s="416"/>
      <c r="O20" s="416"/>
      <c r="P20" s="416"/>
      <c r="Q20" s="416"/>
      <c r="R20" s="416"/>
      <c r="S20" s="416"/>
      <c r="T20" s="416"/>
    </row>
    <row r="21" spans="1:20">
      <c r="A21" s="405">
        <v>6</v>
      </c>
      <c r="B21" s="1037" t="s">
        <v>740</v>
      </c>
      <c r="C21" s="1037"/>
      <c r="D21" s="1037"/>
      <c r="E21" s="1037"/>
      <c r="F21" s="1037"/>
      <c r="G21" s="1037"/>
      <c r="H21" s="1037"/>
      <c r="I21" s="1037"/>
      <c r="J21" s="1037"/>
      <c r="K21" s="1037"/>
      <c r="L21" s="1037"/>
      <c r="N21" s="416"/>
      <c r="O21" s="416"/>
      <c r="P21" s="416"/>
      <c r="Q21" s="416"/>
      <c r="R21" s="416"/>
      <c r="S21" s="416"/>
      <c r="T21" s="416"/>
    </row>
    <row r="22" spans="1:20">
      <c r="A22" s="405"/>
      <c r="B22" s="1037" t="s">
        <v>741</v>
      </c>
      <c r="C22" s="1037"/>
      <c r="D22" s="1037"/>
      <c r="E22" s="1037"/>
      <c r="F22" s="1037"/>
      <c r="G22" s="1037"/>
      <c r="H22" s="1037"/>
      <c r="I22" s="1037"/>
      <c r="J22" s="1037"/>
      <c r="K22" s="1037"/>
      <c r="L22" s="1037"/>
      <c r="N22" s="416"/>
      <c r="O22" s="416"/>
      <c r="P22" s="416"/>
      <c r="Q22" s="416"/>
      <c r="R22" s="416"/>
      <c r="S22" s="416"/>
      <c r="T22" s="416"/>
    </row>
    <row r="23" spans="1:20">
      <c r="A23" s="405"/>
      <c r="B23" s="1038" t="s">
        <v>742</v>
      </c>
      <c r="C23" s="1038"/>
      <c r="D23" s="1038"/>
      <c r="E23" s="1038"/>
      <c r="F23" s="1038"/>
      <c r="G23" s="1038"/>
      <c r="H23" s="1038"/>
      <c r="I23" s="1038"/>
      <c r="J23" s="1038"/>
      <c r="K23" s="1038"/>
      <c r="L23" s="1038"/>
      <c r="N23" s="416"/>
      <c r="O23" s="416"/>
      <c r="P23" s="416"/>
      <c r="Q23" s="416"/>
      <c r="R23" s="416"/>
      <c r="S23" s="416"/>
      <c r="T23" s="416"/>
    </row>
    <row r="24" spans="1:20">
      <c r="A24" s="405">
        <v>7</v>
      </c>
      <c r="B24" s="1037" t="s">
        <v>743</v>
      </c>
      <c r="C24" s="1037"/>
      <c r="D24" s="1037"/>
      <c r="E24" s="1037"/>
      <c r="F24" s="1037"/>
      <c r="G24" s="1037"/>
      <c r="H24" s="1037"/>
      <c r="I24" s="1037"/>
      <c r="J24" s="1037"/>
      <c r="K24" s="1037"/>
      <c r="L24" s="1037"/>
      <c r="N24" s="416"/>
      <c r="O24" s="416"/>
      <c r="P24" s="416"/>
      <c r="Q24" s="416"/>
      <c r="R24" s="416"/>
      <c r="S24" s="416"/>
      <c r="T24" s="416"/>
    </row>
    <row r="25" spans="1:20">
      <c r="A25" s="405"/>
      <c r="B25" s="1037" t="s">
        <v>744</v>
      </c>
      <c r="C25" s="1037"/>
      <c r="D25" s="1037"/>
      <c r="E25" s="1037"/>
      <c r="F25" s="1037"/>
      <c r="G25" s="1037"/>
      <c r="H25" s="1037"/>
      <c r="I25" s="1037"/>
      <c r="J25" s="1037"/>
      <c r="K25" s="1037"/>
      <c r="L25" s="1037"/>
      <c r="N25" s="416"/>
      <c r="O25" s="416"/>
      <c r="P25" s="416"/>
      <c r="Q25" s="416"/>
      <c r="R25" s="416"/>
      <c r="S25" s="416"/>
      <c r="T25" s="416"/>
    </row>
    <row r="26" spans="1:20">
      <c r="A26" s="405"/>
      <c r="B26" s="1037" t="s">
        <v>745</v>
      </c>
      <c r="C26" s="1037"/>
      <c r="D26" s="1037"/>
      <c r="E26" s="1037"/>
      <c r="F26" s="1037"/>
      <c r="G26" s="1037"/>
      <c r="H26" s="1037"/>
      <c r="I26" s="1037"/>
      <c r="J26" s="1037"/>
      <c r="K26" s="1037"/>
      <c r="L26" s="1037"/>
      <c r="N26" s="416"/>
      <c r="O26" s="416"/>
      <c r="P26" s="416"/>
      <c r="Q26" s="416"/>
      <c r="R26" s="416"/>
      <c r="S26" s="416"/>
      <c r="T26" s="416"/>
    </row>
    <row r="27" spans="1:20">
      <c r="A27" s="405"/>
      <c r="B27" s="1037" t="s">
        <v>746</v>
      </c>
      <c r="C27" s="1037"/>
      <c r="D27" s="1037"/>
      <c r="E27" s="1037"/>
      <c r="F27" s="1037"/>
      <c r="G27" s="1037"/>
      <c r="H27" s="1037"/>
      <c r="I27" s="1037"/>
      <c r="J27" s="1037"/>
      <c r="K27" s="1037"/>
      <c r="L27" s="1037"/>
      <c r="N27" s="416"/>
      <c r="O27" s="416"/>
      <c r="P27" s="416"/>
      <c r="Q27" s="416"/>
      <c r="R27" s="416"/>
      <c r="S27" s="416"/>
      <c r="T27" s="416"/>
    </row>
    <row r="28" spans="1:20">
      <c r="A28" s="405"/>
      <c r="B28" s="1037" t="s">
        <v>747</v>
      </c>
      <c r="C28" s="1037"/>
      <c r="D28" s="1037"/>
      <c r="E28" s="1037"/>
      <c r="F28" s="1037"/>
      <c r="G28" s="1037"/>
      <c r="H28" s="1037"/>
      <c r="I28" s="1037"/>
      <c r="J28" s="1037"/>
      <c r="K28" s="1037"/>
      <c r="L28" s="1037"/>
      <c r="N28" s="416"/>
      <c r="O28" s="416"/>
      <c r="P28" s="416"/>
      <c r="Q28" s="416"/>
      <c r="R28" s="416"/>
      <c r="S28" s="416"/>
      <c r="T28" s="416"/>
    </row>
    <row r="29" spans="1:20">
      <c r="A29" s="405"/>
      <c r="B29" s="1037" t="s">
        <v>748</v>
      </c>
      <c r="C29" s="1037"/>
      <c r="D29" s="1037"/>
      <c r="E29" s="1037"/>
      <c r="F29" s="1037"/>
      <c r="G29" s="1037"/>
      <c r="H29" s="1037"/>
      <c r="I29" s="1037"/>
      <c r="J29" s="1037"/>
      <c r="K29" s="1037"/>
      <c r="L29" s="1037"/>
      <c r="N29" s="416"/>
      <c r="O29" s="416"/>
      <c r="P29" s="416"/>
      <c r="Q29" s="416"/>
      <c r="R29" s="416"/>
      <c r="S29" s="416"/>
      <c r="T29" s="416"/>
    </row>
    <row r="30" spans="1:20">
      <c r="A30" s="405"/>
      <c r="B30" s="1038" t="s">
        <v>749</v>
      </c>
      <c r="C30" s="1038"/>
      <c r="D30" s="1038"/>
      <c r="E30" s="1038"/>
      <c r="F30" s="1038"/>
      <c r="G30" s="1038"/>
      <c r="H30" s="1038"/>
      <c r="I30" s="1038"/>
      <c r="J30" s="1038"/>
      <c r="K30" s="1038"/>
      <c r="L30" s="1038"/>
      <c r="N30" s="416"/>
      <c r="O30" s="416"/>
      <c r="P30" s="416"/>
      <c r="Q30" s="416"/>
      <c r="R30" s="416"/>
      <c r="S30" s="416"/>
      <c r="T30" s="416"/>
    </row>
    <row r="31" spans="1:20">
      <c r="A31" s="405">
        <v>8</v>
      </c>
      <c r="B31" s="1037" t="s">
        <v>750</v>
      </c>
      <c r="C31" s="1037"/>
      <c r="D31" s="1037"/>
      <c r="E31" s="1037"/>
      <c r="F31" s="1037"/>
      <c r="G31" s="1037"/>
      <c r="H31" s="1037"/>
      <c r="I31" s="1037"/>
      <c r="J31" s="1037"/>
      <c r="K31" s="1037"/>
      <c r="L31" s="1037"/>
      <c r="N31" s="416"/>
      <c r="O31" s="416"/>
      <c r="P31" s="416"/>
      <c r="Q31" s="416"/>
      <c r="R31" s="416"/>
      <c r="S31" s="416"/>
      <c r="T31" s="416"/>
    </row>
    <row r="32" spans="1:20">
      <c r="A32" s="405"/>
      <c r="B32" s="1038" t="s">
        <v>751</v>
      </c>
      <c r="C32" s="1038"/>
      <c r="D32" s="1038"/>
      <c r="E32" s="1038"/>
      <c r="F32" s="1038"/>
      <c r="G32" s="1038"/>
      <c r="H32" s="1038"/>
      <c r="I32" s="1038"/>
      <c r="J32" s="1038"/>
      <c r="K32" s="1038"/>
      <c r="L32" s="1038"/>
      <c r="N32" s="416"/>
      <c r="O32" s="416"/>
      <c r="P32" s="416"/>
      <c r="Q32" s="416"/>
      <c r="R32" s="416"/>
      <c r="S32" s="416"/>
      <c r="T32" s="416"/>
    </row>
    <row r="33" spans="1:40">
      <c r="A33" s="405">
        <v>9</v>
      </c>
      <c r="B33" s="1037" t="s">
        <v>274</v>
      </c>
      <c r="C33" s="1037"/>
      <c r="D33" s="1037"/>
      <c r="E33" s="1037"/>
      <c r="F33" s="1037"/>
      <c r="G33" s="1037"/>
      <c r="H33" s="1037"/>
      <c r="I33" s="1037"/>
      <c r="J33" s="1037"/>
      <c r="K33" s="1037"/>
      <c r="L33" s="1037"/>
      <c r="N33" s="416"/>
      <c r="O33" s="416"/>
      <c r="P33" s="416"/>
      <c r="Q33" s="416"/>
      <c r="R33" s="416"/>
      <c r="S33" s="416"/>
      <c r="T33" s="416"/>
    </row>
    <row r="34" spans="1:40">
      <c r="A34" s="405">
        <v>10</v>
      </c>
      <c r="B34" s="1037" t="s">
        <v>752</v>
      </c>
      <c r="C34" s="1037"/>
      <c r="D34" s="1037"/>
      <c r="E34" s="1037"/>
      <c r="F34" s="1037"/>
      <c r="G34" s="1037"/>
      <c r="H34" s="1037"/>
      <c r="I34" s="1037"/>
      <c r="J34" s="1037"/>
      <c r="K34" s="1037"/>
      <c r="L34" s="1037"/>
      <c r="N34" s="416"/>
      <c r="O34" s="416"/>
      <c r="P34" s="416"/>
      <c r="Q34" s="416"/>
      <c r="R34" s="416"/>
      <c r="S34" s="416"/>
      <c r="T34" s="416"/>
    </row>
    <row r="35" spans="1:40">
      <c r="A35" s="405"/>
      <c r="B35" s="1038" t="s">
        <v>753</v>
      </c>
      <c r="C35" s="1038"/>
      <c r="D35" s="1038"/>
      <c r="E35" s="1038"/>
      <c r="F35" s="1038"/>
      <c r="G35" s="1038"/>
      <c r="H35" s="1038"/>
      <c r="I35" s="1038"/>
      <c r="J35" s="1038"/>
      <c r="K35" s="1038"/>
      <c r="L35" s="1038"/>
      <c r="N35" s="416"/>
      <c r="O35" s="416"/>
      <c r="P35" s="416"/>
      <c r="Q35" s="416"/>
      <c r="R35" s="416"/>
      <c r="S35" s="416"/>
      <c r="T35" s="416"/>
    </row>
    <row r="36" spans="1:40" ht="9.9499999999999993" customHeight="1">
      <c r="A36" s="1075"/>
      <c r="B36" s="1076"/>
      <c r="C36" s="1076"/>
      <c r="D36" s="1076"/>
      <c r="E36" s="1076"/>
      <c r="F36" s="1076"/>
      <c r="G36" s="1076"/>
      <c r="H36" s="1076"/>
      <c r="I36" s="1076"/>
      <c r="J36" s="1076"/>
      <c r="K36" s="1077"/>
      <c r="L36" s="1077"/>
      <c r="M36" s="59"/>
      <c r="N36" s="418"/>
      <c r="O36" s="418"/>
      <c r="P36" s="418"/>
      <c r="Q36" s="416"/>
      <c r="R36" s="416"/>
      <c r="S36" s="416"/>
      <c r="T36" s="419"/>
      <c r="U36" s="60"/>
      <c r="V36" s="60"/>
      <c r="W36" s="60"/>
      <c r="X36" s="60"/>
      <c r="Y36" s="60"/>
      <c r="Z36" s="60"/>
      <c r="AA36" s="60"/>
      <c r="AB36" s="60"/>
      <c r="AC36" s="60"/>
      <c r="AD36" s="60"/>
      <c r="AE36" s="60"/>
      <c r="AF36" s="60"/>
      <c r="AG36" s="60"/>
      <c r="AH36" s="60"/>
      <c r="AI36" s="60"/>
      <c r="AJ36" s="60"/>
      <c r="AK36" s="60"/>
      <c r="AL36" s="60"/>
      <c r="AM36" s="60"/>
      <c r="AN36" s="60"/>
    </row>
    <row r="37" spans="1:40">
      <c r="A37" s="1075"/>
      <c r="B37" s="1041" t="str">
        <f>IFERROR(IF(OR(入力シート!D23="",入力シート!F23="",入力シート!H23=""),"令和　　年　　月　　日",TEXT(DATE(入力シート!D23,入力シート!F23,入力シート!H23),"ggge年M月ｄ日")),"令和　　年　　月　　日")</f>
        <v>令和　　年　　月　　日</v>
      </c>
      <c r="C37" s="1041"/>
      <c r="D37" s="1041"/>
      <c r="E37" s="1041"/>
      <c r="F37" s="1041"/>
      <c r="G37" s="1041"/>
      <c r="H37" s="1041"/>
      <c r="I37" s="1041"/>
      <c r="J37" s="1041"/>
      <c r="K37" s="1041"/>
      <c r="L37" s="1041"/>
      <c r="N37" s="416"/>
      <c r="O37" s="416"/>
      <c r="P37" s="416"/>
      <c r="Q37" s="416"/>
      <c r="R37" s="416"/>
      <c r="S37" s="416"/>
      <c r="T37" s="416"/>
    </row>
    <row r="38" spans="1:40" ht="15" customHeight="1">
      <c r="A38" s="1075"/>
      <c r="B38" s="1078"/>
      <c r="C38" s="1078"/>
      <c r="D38" s="1078"/>
      <c r="E38" s="1078"/>
      <c r="F38" s="1078"/>
      <c r="G38" s="1079"/>
      <c r="H38" s="1079"/>
      <c r="I38" s="1079"/>
      <c r="J38" s="1079"/>
      <c r="K38" s="1079"/>
      <c r="L38" s="1079"/>
      <c r="N38" s="416"/>
      <c r="O38" s="416"/>
      <c r="P38" s="416"/>
      <c r="Q38" s="416"/>
      <c r="R38" s="416"/>
      <c r="S38" s="416"/>
      <c r="T38" s="416"/>
    </row>
    <row r="39" spans="1:40" ht="15" customHeight="1">
      <c r="A39" s="1074" t="str">
        <f>IF(入力シート!C20="前橋市長","（宛先）前橋市長",IF(入力シート!C20="前橋市公営企業管理者","（宛先）前橋市公営企業管理者","「発注者」が未入力です。"))</f>
        <v>「発注者」が未入力です。</v>
      </c>
      <c r="B39" s="1074"/>
      <c r="C39" s="1074"/>
      <c r="D39" s="1074"/>
      <c r="E39" s="1074"/>
      <c r="F39" s="1074"/>
      <c r="G39" s="1074"/>
      <c r="H39" s="1074"/>
      <c r="I39" s="1074"/>
      <c r="J39" s="1074"/>
      <c r="K39" s="1074"/>
      <c r="L39" s="1074"/>
      <c r="N39" s="416"/>
      <c r="O39" s="416"/>
      <c r="P39" s="416"/>
      <c r="Q39" s="416"/>
      <c r="R39" s="416"/>
      <c r="S39" s="416"/>
      <c r="T39" s="416"/>
    </row>
    <row r="40" spans="1:40" ht="15" customHeight="1">
      <c r="A40" s="1075"/>
      <c r="B40" s="1078"/>
      <c r="C40" s="1078"/>
      <c r="D40" s="1078"/>
      <c r="E40" s="1078"/>
      <c r="F40" s="1078"/>
      <c r="G40" s="1079"/>
      <c r="H40" s="1079"/>
      <c r="I40" s="1079"/>
      <c r="J40" s="1079"/>
      <c r="K40" s="1079"/>
      <c r="L40" s="1079"/>
      <c r="N40" s="416"/>
      <c r="O40" s="416"/>
      <c r="P40" s="416"/>
      <c r="Q40" s="416"/>
      <c r="R40" s="416"/>
      <c r="S40" s="416"/>
      <c r="T40" s="418"/>
      <c r="U40" s="59"/>
      <c r="V40" s="61"/>
      <c r="W40" s="61"/>
      <c r="X40" s="61"/>
      <c r="Y40" s="61"/>
      <c r="Z40" s="61"/>
      <c r="AA40" s="61"/>
    </row>
    <row r="41" spans="1:40" ht="9.9499999999999993" customHeight="1">
      <c r="A41" s="1075"/>
      <c r="B41" s="1078"/>
      <c r="C41" s="1078"/>
      <c r="D41" s="1078"/>
      <c r="E41" s="1078"/>
      <c r="F41" s="1078"/>
      <c r="G41" s="1078"/>
      <c r="H41" s="1078"/>
      <c r="I41" s="1078"/>
      <c r="J41" s="1078"/>
      <c r="K41" s="1078"/>
      <c r="L41" s="1078"/>
      <c r="N41" s="416"/>
      <c r="O41" s="416"/>
      <c r="P41" s="416"/>
      <c r="Q41" s="416"/>
      <c r="R41" s="416"/>
      <c r="S41" s="416"/>
      <c r="T41" s="420"/>
      <c r="U41" s="61"/>
      <c r="V41" s="61"/>
      <c r="W41" s="61"/>
      <c r="X41" s="61"/>
      <c r="Y41" s="61"/>
      <c r="Z41" s="61"/>
      <c r="AA41" s="61"/>
    </row>
    <row r="42" spans="1:40" ht="15" customHeight="1">
      <c r="B42" s="58"/>
      <c r="C42" s="58"/>
      <c r="D42" s="58"/>
      <c r="E42" s="58"/>
      <c r="F42" s="58" t="s">
        <v>247</v>
      </c>
      <c r="G42" s="1039" t="s">
        <v>7</v>
      </c>
      <c r="H42" s="1039"/>
      <c r="I42" s="1040" t="str">
        <f>IF(入力シート!C18="","「住所」が未入力です。",入力シート!C18)</f>
        <v>（例）群馬県前橋市表町１－１－１</v>
      </c>
      <c r="J42" s="1040"/>
      <c r="K42" s="1040"/>
      <c r="L42" s="1040"/>
      <c r="N42" s="416"/>
      <c r="O42" s="416"/>
      <c r="P42" s="416"/>
      <c r="Q42" s="416"/>
      <c r="R42" s="416"/>
      <c r="S42" s="416"/>
      <c r="T42" s="416"/>
    </row>
    <row r="43" spans="1:40" ht="15" customHeight="1">
      <c r="B43" s="58"/>
      <c r="C43" s="58"/>
      <c r="D43" s="58"/>
      <c r="E43" s="58"/>
      <c r="F43" s="58"/>
      <c r="G43" s="1039" t="s">
        <v>31</v>
      </c>
      <c r="H43" s="1039"/>
      <c r="I43" s="1040" t="str">
        <f>IF(入力シート!C15="","「会社名」が未入力です。",入力シート!C15)</f>
        <v>（例）○○工業株式会社</v>
      </c>
      <c r="J43" s="1040"/>
      <c r="K43" s="1040"/>
      <c r="L43" s="1040"/>
      <c r="N43" s="449" t="s">
        <v>779</v>
      </c>
      <c r="O43" s="416"/>
      <c r="P43" s="416"/>
      <c r="Q43" s="416"/>
      <c r="R43" s="416"/>
      <c r="S43" s="416"/>
      <c r="T43" s="416"/>
    </row>
    <row r="44" spans="1:40" ht="15" customHeight="1">
      <c r="B44" s="58"/>
      <c r="C44" s="58"/>
      <c r="D44" s="58"/>
      <c r="E44" s="58"/>
      <c r="F44" s="58"/>
      <c r="G44" s="1039" t="s">
        <v>8</v>
      </c>
      <c r="H44" s="1039"/>
      <c r="I44" s="1040" t="str">
        <f>IF(入力シート!C17="","「代表者（氏名）」が未入力です。",入力シート!C16&amp;"　"&amp;入力シート!C17)</f>
        <v>（例）代表取締役　（例）前橋　太朗</v>
      </c>
      <c r="J44" s="1040"/>
      <c r="K44" s="1040"/>
      <c r="L44" s="368"/>
      <c r="N44" s="454" t="s">
        <v>780</v>
      </c>
      <c r="O44" s="416"/>
      <c r="P44" s="416"/>
      <c r="Q44" s="416"/>
      <c r="R44" s="416"/>
      <c r="S44" s="416"/>
      <c r="T44" s="416"/>
    </row>
    <row r="45" spans="1:40" ht="14.25" thickBot="1">
      <c r="N45" s="416"/>
      <c r="O45" s="416"/>
      <c r="P45" s="416"/>
      <c r="Q45" s="416"/>
      <c r="R45" s="416"/>
      <c r="S45" s="416"/>
      <c r="T45" s="416"/>
    </row>
    <row r="46" spans="1:40" ht="14.25">
      <c r="A46" s="1028" t="s">
        <v>754</v>
      </c>
      <c r="B46" s="1029"/>
      <c r="C46" s="1029"/>
      <c r="D46" s="1029"/>
      <c r="E46" s="1029"/>
      <c r="F46" s="1029"/>
      <c r="G46" s="1029"/>
      <c r="H46" s="1029"/>
      <c r="I46" s="1029"/>
      <c r="J46" s="1029"/>
      <c r="K46" s="1029"/>
      <c r="L46" s="1030"/>
      <c r="N46" s="449" t="s">
        <v>781</v>
      </c>
      <c r="O46" s="416"/>
      <c r="P46" s="416"/>
      <c r="Q46" s="416"/>
      <c r="R46" s="416"/>
      <c r="S46" s="416"/>
      <c r="T46" s="416"/>
    </row>
    <row r="47" spans="1:40" ht="14.25">
      <c r="A47" s="406" t="s">
        <v>755</v>
      </c>
      <c r="B47" s="1031" t="s">
        <v>120</v>
      </c>
      <c r="C47" s="1031"/>
      <c r="D47" s="408" t="s">
        <v>756</v>
      </c>
      <c r="E47" s="1033" t="str">
        <f>入力シート!C11&amp;""</f>
        <v/>
      </c>
      <c r="F47" s="1033"/>
      <c r="G47" s="1033"/>
      <c r="H47" s="1031" t="s">
        <v>181</v>
      </c>
      <c r="I47" s="1031"/>
      <c r="J47" s="1033" t="str">
        <f>入力シート!C12&amp;""</f>
        <v/>
      </c>
      <c r="K47" s="1033"/>
      <c r="L47" s="1035"/>
      <c r="N47" s="451" t="s">
        <v>782</v>
      </c>
      <c r="O47" s="416"/>
      <c r="P47" s="416"/>
      <c r="Q47" s="416"/>
      <c r="R47" s="416"/>
      <c r="S47" s="416"/>
      <c r="T47" s="416"/>
    </row>
    <row r="48" spans="1:40" ht="15" thickBot="1">
      <c r="A48" s="407" t="s">
        <v>76</v>
      </c>
      <c r="B48" s="1032" t="s">
        <v>121</v>
      </c>
      <c r="C48" s="1032"/>
      <c r="D48" s="409" t="s">
        <v>757</v>
      </c>
      <c r="E48" s="1034" t="str">
        <f>入力シート!C13&amp;""</f>
        <v/>
      </c>
      <c r="F48" s="1034"/>
      <c r="G48" s="1034"/>
      <c r="H48" s="1032" t="s">
        <v>181</v>
      </c>
      <c r="I48" s="1032"/>
      <c r="J48" s="1034" t="str">
        <f>入力シート!C14&amp;""</f>
        <v/>
      </c>
      <c r="K48" s="1034"/>
      <c r="L48" s="1036"/>
      <c r="N48" s="451" t="s">
        <v>783</v>
      </c>
      <c r="O48" s="416"/>
      <c r="P48" s="416"/>
      <c r="Q48" s="416"/>
      <c r="R48" s="416"/>
      <c r="S48" s="416"/>
      <c r="T48" s="416"/>
    </row>
    <row r="49" spans="14:20" ht="14.25">
      <c r="N49" s="451" t="s">
        <v>784</v>
      </c>
      <c r="O49" s="416"/>
      <c r="P49" s="416"/>
      <c r="Q49" s="416"/>
      <c r="R49" s="416"/>
      <c r="S49" s="416"/>
      <c r="T49" s="416"/>
    </row>
    <row r="50" spans="14:20" ht="14.25">
      <c r="N50" s="449" t="s">
        <v>785</v>
      </c>
    </row>
  </sheetData>
  <sheetProtection password="C671" sheet="1" formatRows="0" insertRows="0"/>
  <mergeCells count="57">
    <mergeCell ref="B3:C3"/>
    <mergeCell ref="E3:L3"/>
    <mergeCell ref="B5:C5"/>
    <mergeCell ref="E5:L5"/>
    <mergeCell ref="D1:J1"/>
    <mergeCell ref="B14:L14"/>
    <mergeCell ref="B16:L16"/>
    <mergeCell ref="B18:L18"/>
    <mergeCell ref="B19:L19"/>
    <mergeCell ref="B21:L21"/>
    <mergeCell ref="B20:L20"/>
    <mergeCell ref="B7:C7"/>
    <mergeCell ref="E7:H7"/>
    <mergeCell ref="B8:H8"/>
    <mergeCell ref="J8:K8"/>
    <mergeCell ref="B12:L12"/>
    <mergeCell ref="B6:C6"/>
    <mergeCell ref="E6:F6"/>
    <mergeCell ref="H6:I6"/>
    <mergeCell ref="N1:R2"/>
    <mergeCell ref="G44:H44"/>
    <mergeCell ref="I44:K44"/>
    <mergeCell ref="B4:C4"/>
    <mergeCell ref="B10:L10"/>
    <mergeCell ref="B11:L11"/>
    <mergeCell ref="B13:L13"/>
    <mergeCell ref="B15:L15"/>
    <mergeCell ref="B17:L17"/>
    <mergeCell ref="G42:H42"/>
    <mergeCell ref="I42:L42"/>
    <mergeCell ref="G43:H43"/>
    <mergeCell ref="I43:L43"/>
    <mergeCell ref="B24:L24"/>
    <mergeCell ref="B34:L34"/>
    <mergeCell ref="B37:L37"/>
    <mergeCell ref="B31:L31"/>
    <mergeCell ref="B33:L33"/>
    <mergeCell ref="B25:L25"/>
    <mergeCell ref="B27:L27"/>
    <mergeCell ref="B26:L26"/>
    <mergeCell ref="B30:L30"/>
    <mergeCell ref="A39:L39"/>
    <mergeCell ref="B22:L22"/>
    <mergeCell ref="B29:L29"/>
    <mergeCell ref="B28:L28"/>
    <mergeCell ref="B32:L32"/>
    <mergeCell ref="B35:L35"/>
    <mergeCell ref="B23:L23"/>
    <mergeCell ref="A46:L46"/>
    <mergeCell ref="B47:C47"/>
    <mergeCell ref="B48:C48"/>
    <mergeCell ref="E47:G47"/>
    <mergeCell ref="E48:G48"/>
    <mergeCell ref="H47:I47"/>
    <mergeCell ref="H48:I48"/>
    <mergeCell ref="J47:L47"/>
    <mergeCell ref="J48:L48"/>
  </mergeCells>
  <phoneticPr fontId="3"/>
  <conditionalFormatting sqref="M3">
    <cfRule type="expression" dxfId="5" priority="3">
      <formula>LEN(M3)&gt;0</formula>
    </cfRule>
  </conditionalFormatting>
  <hyperlinks>
    <hyperlink ref="N1:R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82"/>
  <sheetViews>
    <sheetView showGridLines="0" showRowColHeaders="0" zoomScaleNormal="100" zoomScaleSheetLayoutView="100" workbookViewId="0">
      <selection activeCell="P1" sqref="P1:T2"/>
    </sheetView>
  </sheetViews>
  <sheetFormatPr defaultColWidth="4" defaultRowHeight="18.95" customHeight="1"/>
  <cols>
    <col min="1" max="6" width="2.625" style="190" customWidth="1"/>
    <col min="7" max="7" width="1.625" style="190" customWidth="1"/>
    <col min="8" max="8" width="11.625" style="190" customWidth="1"/>
    <col min="9" max="9" width="2.625" style="190" customWidth="1"/>
    <col min="10" max="10" width="10.625" style="190" customWidth="1"/>
    <col min="11" max="11" width="1.625" style="190" customWidth="1"/>
    <col min="12" max="12" width="12.625" style="190" customWidth="1"/>
    <col min="13" max="13" width="2.625" style="190" customWidth="1"/>
    <col min="14" max="14" width="19.125" style="190" customWidth="1"/>
    <col min="15" max="16384" width="4" style="190"/>
  </cols>
  <sheetData>
    <row r="1" spans="1:26" ht="18.95" customHeight="1">
      <c r="A1" s="1054"/>
      <c r="B1" s="1054"/>
      <c r="C1" s="1054"/>
      <c r="D1" s="1054"/>
      <c r="E1" s="1054"/>
      <c r="F1" s="1054"/>
      <c r="G1" s="1054"/>
      <c r="H1" s="1054"/>
      <c r="I1" s="1054"/>
      <c r="J1" s="1054"/>
      <c r="K1" s="1054"/>
      <c r="L1" s="1054"/>
      <c r="M1" s="1054"/>
      <c r="N1" s="1054"/>
      <c r="P1" s="1067" t="s">
        <v>342</v>
      </c>
      <c r="Q1" s="1068"/>
      <c r="R1" s="1068"/>
      <c r="S1" s="1068"/>
      <c r="T1" s="1069"/>
      <c r="U1" s="411"/>
      <c r="V1" s="411"/>
      <c r="W1" s="411"/>
      <c r="X1" s="411"/>
      <c r="Y1" s="411"/>
      <c r="Z1" s="411"/>
    </row>
    <row r="2" spans="1:26" ht="18.95" customHeight="1" thickBot="1">
      <c r="A2" s="1073" t="str">
        <f>IFERROR(IF(OR(入力シート!D10="",入力シート!F10="",入力シート!H10=""),"年　　月　　日",TEXT(DATE(入力シート!D10,入力シート!F10,入力シート!H10),"ggge年M月ｄ日")),"年　　月　　日")</f>
        <v>年　　月　　日</v>
      </c>
      <c r="B2" s="1073"/>
      <c r="C2" s="1073"/>
      <c r="D2" s="1073"/>
      <c r="E2" s="1073"/>
      <c r="F2" s="1073"/>
      <c r="G2" s="1073"/>
      <c r="H2" s="1073"/>
      <c r="I2" s="1073"/>
      <c r="J2" s="1073"/>
      <c r="K2" s="1073"/>
      <c r="L2" s="1073"/>
      <c r="M2" s="1073"/>
      <c r="N2" s="1073"/>
      <c r="P2" s="1070"/>
      <c r="Q2" s="1071"/>
      <c r="R2" s="1071"/>
      <c r="S2" s="1071"/>
      <c r="T2" s="1072"/>
      <c r="U2" s="411"/>
      <c r="V2" s="411"/>
      <c r="W2" s="411"/>
      <c r="X2" s="411"/>
      <c r="Y2" s="411"/>
      <c r="Z2" s="411"/>
    </row>
    <row r="3" spans="1:26" ht="18.95" customHeight="1">
      <c r="A3" s="1063" t="str">
        <f>IF(入力シート!C20="前橋市長","（宛先）前橋市長",IF(入力シート!C20="前橋市公営企業管理者","（宛先）前橋市公営企業管理者","「発注者」が未入力です。"))</f>
        <v>「発注者」が未入力です。</v>
      </c>
      <c r="B3" s="1063"/>
      <c r="C3" s="1063"/>
      <c r="D3" s="1063"/>
      <c r="E3" s="1063"/>
      <c r="F3" s="1063"/>
      <c r="G3" s="1063"/>
      <c r="H3" s="1063"/>
      <c r="I3" s="1063"/>
      <c r="J3" s="1063"/>
      <c r="K3" s="1063"/>
      <c r="L3" s="1063"/>
      <c r="M3" s="1063"/>
      <c r="N3" s="1063"/>
      <c r="P3" s="411"/>
      <c r="Q3" s="411"/>
      <c r="R3" s="411"/>
      <c r="S3" s="411"/>
      <c r="T3" s="411"/>
      <c r="U3" s="411"/>
      <c r="V3" s="411"/>
      <c r="W3" s="411"/>
      <c r="X3" s="411"/>
      <c r="Y3" s="411"/>
      <c r="Z3" s="411"/>
    </row>
    <row r="4" spans="1:26" ht="18.95" customHeight="1">
      <c r="A4" s="369"/>
      <c r="B4" s="369"/>
      <c r="C4" s="369"/>
      <c r="D4" s="369"/>
      <c r="E4" s="369"/>
      <c r="F4" s="369"/>
      <c r="G4" s="369"/>
      <c r="H4" s="369"/>
      <c r="I4" s="370"/>
      <c r="J4" s="191" t="s">
        <v>676</v>
      </c>
      <c r="K4" s="191"/>
      <c r="L4" s="1063" t="str">
        <f>IF(入力シート!C18="","「住所」が未入力です。",入力シート!C18)</f>
        <v>（例）群馬県前橋市表町１－１－１</v>
      </c>
      <c r="M4" s="1063"/>
      <c r="N4" s="1063"/>
      <c r="P4" s="411"/>
      <c r="Q4" s="411"/>
      <c r="R4" s="411"/>
      <c r="S4" s="411"/>
      <c r="T4" s="411"/>
      <c r="U4" s="411"/>
      <c r="V4" s="411"/>
      <c r="W4" s="411"/>
      <c r="X4" s="411"/>
      <c r="Y4" s="411"/>
      <c r="Z4" s="411"/>
    </row>
    <row r="5" spans="1:26" ht="18.95" customHeight="1">
      <c r="A5" s="369"/>
      <c r="B5" s="369"/>
      <c r="C5" s="369"/>
      <c r="D5" s="369"/>
      <c r="E5" s="369"/>
      <c r="F5" s="369"/>
      <c r="G5" s="369"/>
      <c r="H5" s="369"/>
      <c r="I5" s="370"/>
      <c r="J5" s="191" t="s">
        <v>677</v>
      </c>
      <c r="K5" s="191"/>
      <c r="L5" s="1063" t="str">
        <f>IF(入力シート!C15="","「会社名」が未入力です。",入力シート!C15)</f>
        <v>（例）○○工業株式会社</v>
      </c>
      <c r="M5" s="1063"/>
      <c r="N5" s="1063"/>
      <c r="P5" s="411"/>
      <c r="Q5" s="411"/>
      <c r="R5" s="411"/>
      <c r="S5" s="411"/>
      <c r="T5" s="411"/>
      <c r="U5" s="411"/>
      <c r="V5" s="411"/>
      <c r="W5" s="411"/>
      <c r="X5" s="411"/>
      <c r="Y5" s="411"/>
      <c r="Z5" s="411"/>
    </row>
    <row r="6" spans="1:26" ht="18.95" customHeight="1">
      <c r="A6" s="369"/>
      <c r="B6" s="369"/>
      <c r="C6" s="369"/>
      <c r="D6" s="369"/>
      <c r="E6" s="369"/>
      <c r="F6" s="369"/>
      <c r="G6" s="369"/>
      <c r="H6" s="369"/>
      <c r="I6" s="370"/>
      <c r="J6" s="191" t="s">
        <v>678</v>
      </c>
      <c r="K6" s="191"/>
      <c r="L6" s="1063" t="str">
        <f>IF(入力シート!C17="","「代表者（氏名）」が未入力です。",入力シート!C16&amp;"　"&amp;入力シート!C17)</f>
        <v>（例）代表取締役　（例）前橋　太朗</v>
      </c>
      <c r="M6" s="1063"/>
      <c r="N6" s="1063"/>
      <c r="P6" s="411"/>
      <c r="Q6" s="411"/>
      <c r="R6" s="411"/>
      <c r="S6" s="411"/>
      <c r="T6" s="411"/>
      <c r="U6" s="411"/>
      <c r="V6" s="411"/>
      <c r="W6" s="411"/>
      <c r="X6" s="411"/>
      <c r="Y6" s="411"/>
      <c r="Z6" s="411"/>
    </row>
    <row r="7" spans="1:26" ht="14.25">
      <c r="A7" s="1060"/>
      <c r="B7" s="1060"/>
      <c r="C7" s="1060"/>
      <c r="D7" s="1060"/>
      <c r="E7" s="1060"/>
      <c r="F7" s="1060"/>
      <c r="G7" s="1060"/>
      <c r="H7" s="1060"/>
      <c r="I7" s="1060"/>
      <c r="J7" s="1060"/>
      <c r="K7" s="1060"/>
      <c r="L7" s="1060"/>
      <c r="M7" s="1060"/>
      <c r="N7" s="1060"/>
      <c r="P7" s="411"/>
      <c r="Q7" s="411"/>
      <c r="R7" s="411"/>
      <c r="S7" s="411"/>
      <c r="T7" s="411"/>
      <c r="U7" s="411"/>
      <c r="V7" s="411"/>
      <c r="W7" s="411"/>
      <c r="X7" s="411"/>
      <c r="Y7" s="411"/>
      <c r="Z7" s="411"/>
    </row>
    <row r="8" spans="1:26" ht="18.95" customHeight="1">
      <c r="A8" s="808" t="s">
        <v>655</v>
      </c>
      <c r="B8" s="808"/>
      <c r="C8" s="808"/>
      <c r="D8" s="808"/>
      <c r="E8" s="808"/>
      <c r="F8" s="808"/>
      <c r="G8" s="808"/>
      <c r="H8" s="808"/>
      <c r="I8" s="808"/>
      <c r="J8" s="808"/>
      <c r="K8" s="808"/>
      <c r="L8" s="808"/>
      <c r="M8" s="808"/>
      <c r="N8" s="808"/>
      <c r="P8" s="411"/>
      <c r="Q8" s="411"/>
      <c r="R8" s="411"/>
      <c r="S8" s="411"/>
      <c r="T8" s="411"/>
      <c r="U8" s="411"/>
      <c r="V8" s="411"/>
      <c r="W8" s="411"/>
      <c r="X8" s="411"/>
      <c r="Y8" s="411"/>
      <c r="Z8" s="411"/>
    </row>
    <row r="9" spans="1:26" ht="18.95" customHeight="1">
      <c r="A9" s="194"/>
      <c r="B9" s="194"/>
      <c r="C9" s="194"/>
      <c r="D9" s="194"/>
      <c r="E9" s="194"/>
      <c r="F9" s="194"/>
      <c r="G9" s="194"/>
      <c r="H9" s="194"/>
      <c r="I9" s="194"/>
      <c r="J9" s="194"/>
      <c r="K9" s="194"/>
      <c r="L9" s="194"/>
      <c r="M9" s="194"/>
      <c r="N9" s="194"/>
      <c r="P9" s="411"/>
      <c r="Q9" s="411"/>
      <c r="R9" s="411"/>
      <c r="S9" s="411"/>
      <c r="T9" s="411"/>
      <c r="U9" s="411"/>
      <c r="V9" s="411"/>
      <c r="W9" s="411"/>
      <c r="X9" s="411"/>
      <c r="Y9" s="411"/>
      <c r="Z9" s="411"/>
    </row>
    <row r="10" spans="1:26" ht="18.95" customHeight="1">
      <c r="B10" s="1053" t="s">
        <v>656</v>
      </c>
      <c r="C10" s="1053"/>
      <c r="D10" s="1053"/>
      <c r="E10" s="1053"/>
      <c r="F10" s="1053"/>
      <c r="G10" s="1053"/>
      <c r="H10" s="1053"/>
      <c r="I10" s="1053"/>
      <c r="J10" s="1053"/>
      <c r="K10" s="1053"/>
      <c r="L10" s="1053"/>
      <c r="M10" s="1053"/>
      <c r="N10" s="1053"/>
      <c r="P10" s="411"/>
      <c r="Q10" s="411"/>
      <c r="R10" s="411"/>
      <c r="S10" s="411"/>
      <c r="T10" s="411"/>
      <c r="U10" s="411"/>
      <c r="V10" s="411"/>
      <c r="W10" s="411"/>
      <c r="X10" s="411"/>
      <c r="Y10" s="411"/>
      <c r="Z10" s="411"/>
    </row>
    <row r="11" spans="1:26" ht="18.95" customHeight="1">
      <c r="A11" s="1054" t="s">
        <v>657</v>
      </c>
      <c r="B11" s="1054"/>
      <c r="C11" s="1054"/>
      <c r="D11" s="1054"/>
      <c r="E11" s="1054"/>
      <c r="F11" s="1054"/>
      <c r="G11" s="1054"/>
      <c r="H11" s="1054"/>
      <c r="I11" s="1054"/>
      <c r="J11" s="1054"/>
      <c r="K11" s="1054"/>
      <c r="L11" s="1054"/>
      <c r="M11" s="1054"/>
      <c r="N11" s="1054"/>
      <c r="P11" s="411"/>
      <c r="Q11" s="411"/>
      <c r="R11" s="411"/>
      <c r="S11" s="411"/>
      <c r="T11" s="411"/>
      <c r="U11" s="411"/>
      <c r="V11" s="411"/>
      <c r="W11" s="411"/>
      <c r="X11" s="411"/>
      <c r="Y11" s="411"/>
      <c r="Z11" s="411"/>
    </row>
    <row r="12" spans="1:26" ht="18.95" customHeight="1">
      <c r="B12" s="195"/>
      <c r="C12" s="195"/>
      <c r="D12" s="195"/>
      <c r="E12" s="195"/>
      <c r="F12" s="195"/>
      <c r="G12" s="195"/>
      <c r="P12" s="411"/>
      <c r="Q12" s="411"/>
      <c r="R12" s="411"/>
      <c r="S12" s="411"/>
      <c r="T12" s="411"/>
      <c r="U12" s="411"/>
      <c r="V12" s="411"/>
      <c r="W12" s="411"/>
      <c r="X12" s="411"/>
      <c r="Y12" s="411"/>
      <c r="Z12" s="411"/>
    </row>
    <row r="13" spans="1:26" ht="18.95" customHeight="1">
      <c r="A13" s="1059" t="s">
        <v>658</v>
      </c>
      <c r="B13" s="1059"/>
      <c r="C13" s="1059"/>
      <c r="D13" s="1059"/>
      <c r="E13" s="1059"/>
      <c r="F13" s="1059"/>
      <c r="G13" s="1059"/>
      <c r="H13" s="1059"/>
      <c r="I13" s="1059"/>
      <c r="J13" s="1059"/>
      <c r="K13" s="1059"/>
      <c r="L13" s="1059"/>
      <c r="M13" s="1059"/>
      <c r="N13" s="1059"/>
      <c r="P13" s="411"/>
      <c r="Q13" s="411"/>
      <c r="R13" s="411"/>
      <c r="S13" s="411"/>
      <c r="T13" s="411"/>
      <c r="U13" s="411"/>
      <c r="V13" s="411"/>
      <c r="W13" s="411"/>
      <c r="X13" s="411"/>
      <c r="Y13" s="411"/>
      <c r="Z13" s="411"/>
    </row>
    <row r="14" spans="1:26" ht="18.95" customHeight="1">
      <c r="B14" s="195"/>
      <c r="C14" s="195"/>
      <c r="D14" s="195"/>
      <c r="E14" s="195"/>
      <c r="F14" s="195"/>
      <c r="G14" s="195"/>
      <c r="P14" s="411"/>
      <c r="Q14" s="411"/>
      <c r="R14" s="411"/>
      <c r="S14" s="411"/>
      <c r="T14" s="411"/>
      <c r="U14" s="411"/>
      <c r="V14" s="411"/>
      <c r="W14" s="411"/>
      <c r="X14" s="411"/>
      <c r="Y14" s="411"/>
      <c r="Z14" s="411"/>
    </row>
    <row r="15" spans="1:26" ht="18.95" customHeight="1">
      <c r="A15" s="1062" t="s">
        <v>659</v>
      </c>
      <c r="B15" s="1062"/>
      <c r="C15" s="1062"/>
      <c r="D15" s="1062"/>
      <c r="E15" s="1062"/>
      <c r="F15" s="194" t="s">
        <v>660</v>
      </c>
      <c r="G15" s="194"/>
      <c r="H15" s="1063" t="str">
        <f>IF(入力シート!C21="","「件名」が未入力です。",入力シート!C21)</f>
        <v>（例）本庁管内○○工事</v>
      </c>
      <c r="I15" s="1063"/>
      <c r="J15" s="1063"/>
      <c r="K15" s="1063"/>
      <c r="L15" s="1063"/>
      <c r="M15" s="1063"/>
      <c r="N15" s="1063"/>
      <c r="P15" s="411"/>
      <c r="Q15" s="411"/>
      <c r="R15" s="411"/>
      <c r="S15" s="411"/>
      <c r="T15" s="411"/>
      <c r="U15" s="411"/>
      <c r="V15" s="411"/>
      <c r="W15" s="411"/>
      <c r="X15" s="411"/>
      <c r="Y15" s="411"/>
      <c r="Z15" s="411"/>
    </row>
    <row r="16" spans="1:26" ht="18.95" customHeight="1">
      <c r="B16" s="195"/>
      <c r="C16" s="195"/>
      <c r="D16" s="195"/>
      <c r="E16" s="195"/>
      <c r="F16" s="195"/>
      <c r="G16" s="195"/>
      <c r="P16" s="411"/>
      <c r="Q16" s="411"/>
      <c r="R16" s="411"/>
      <c r="S16" s="411"/>
      <c r="T16" s="411"/>
      <c r="U16" s="411"/>
      <c r="V16" s="411"/>
      <c r="W16" s="411"/>
      <c r="X16" s="411"/>
      <c r="Y16" s="411"/>
      <c r="Z16" s="411"/>
    </row>
    <row r="17" spans="1:26" ht="18.95" customHeight="1">
      <c r="B17" s="1054" t="s">
        <v>661</v>
      </c>
      <c r="C17" s="1054"/>
      <c r="D17" s="1054"/>
      <c r="E17" s="1054"/>
      <c r="F17" s="1054"/>
      <c r="G17" s="1054"/>
      <c r="H17" s="1054"/>
      <c r="I17" s="1054"/>
      <c r="J17" s="1054"/>
      <c r="K17" s="1054"/>
      <c r="L17" s="1054"/>
      <c r="M17" s="1054"/>
      <c r="N17" s="1054"/>
      <c r="P17" s="411"/>
      <c r="Q17" s="411"/>
      <c r="R17" s="411"/>
      <c r="S17" s="411"/>
      <c r="T17" s="411"/>
      <c r="U17" s="411"/>
      <c r="V17" s="411"/>
      <c r="W17" s="411"/>
      <c r="X17" s="411"/>
      <c r="Y17" s="411"/>
      <c r="Z17" s="411"/>
    </row>
    <row r="18" spans="1:26" ht="18.95" customHeight="1">
      <c r="B18" s="1056" t="s">
        <v>672</v>
      </c>
      <c r="C18" s="1056"/>
      <c r="D18" s="1056"/>
      <c r="E18" s="1056"/>
      <c r="F18" s="1056"/>
      <c r="G18" s="1056"/>
      <c r="H18" s="1056"/>
      <c r="I18" s="1056"/>
      <c r="J18" s="1056"/>
      <c r="K18" s="1056"/>
      <c r="L18" s="1056"/>
      <c r="M18" s="1056"/>
      <c r="N18" s="1056"/>
      <c r="P18" s="411"/>
      <c r="Q18" s="411"/>
      <c r="R18" s="411"/>
      <c r="S18" s="411"/>
      <c r="T18" s="411"/>
      <c r="U18" s="411"/>
      <c r="V18" s="411"/>
      <c r="W18" s="411"/>
      <c r="X18" s="411"/>
      <c r="Y18" s="411"/>
      <c r="Z18" s="411"/>
    </row>
    <row r="19" spans="1:26" ht="14.25">
      <c r="B19" s="214"/>
      <c r="C19" s="214"/>
      <c r="D19" s="214"/>
      <c r="E19" s="214"/>
      <c r="F19" s="214"/>
      <c r="G19" s="214"/>
      <c r="H19" s="214"/>
      <c r="I19" s="214"/>
      <c r="J19" s="214"/>
      <c r="K19" s="214"/>
      <c r="L19" s="214"/>
      <c r="M19" s="214"/>
      <c r="N19" s="214"/>
      <c r="P19" s="411"/>
      <c r="Q19" s="411"/>
      <c r="R19" s="411"/>
      <c r="S19" s="411"/>
      <c r="T19" s="411"/>
      <c r="U19" s="411"/>
      <c r="V19" s="411"/>
      <c r="W19" s="411"/>
      <c r="X19" s="411"/>
      <c r="Y19" s="411"/>
      <c r="Z19" s="411"/>
    </row>
    <row r="20" spans="1:26" ht="18.95" customHeight="1">
      <c r="B20" s="1052" t="s">
        <v>668</v>
      </c>
      <c r="C20" s="1052"/>
      <c r="D20" s="1052"/>
      <c r="E20" s="1052"/>
      <c r="F20" s="1052"/>
      <c r="G20" s="1052"/>
      <c r="H20" s="1052"/>
      <c r="I20" s="1055" t="s">
        <v>662</v>
      </c>
      <c r="J20" s="1057" t="s">
        <v>663</v>
      </c>
      <c r="K20" s="1057"/>
      <c r="L20" s="1057"/>
      <c r="M20" s="1057"/>
      <c r="N20" s="1057"/>
      <c r="P20" s="411"/>
      <c r="Q20" s="411"/>
      <c r="R20" s="411"/>
      <c r="S20" s="411"/>
      <c r="T20" s="411"/>
      <c r="U20" s="411"/>
      <c r="V20" s="411"/>
      <c r="W20" s="411"/>
      <c r="X20" s="411"/>
      <c r="Y20" s="411"/>
      <c r="Z20" s="411"/>
    </row>
    <row r="21" spans="1:26" ht="18.95" customHeight="1">
      <c r="A21" s="194"/>
      <c r="B21" s="211"/>
      <c r="C21" s="211"/>
      <c r="D21" s="211"/>
      <c r="E21" s="211"/>
      <c r="F21" s="211"/>
      <c r="G21" s="211"/>
      <c r="H21" s="213" t="s">
        <v>669</v>
      </c>
      <c r="I21" s="1055"/>
      <c r="J21" s="1057"/>
      <c r="K21" s="1057"/>
      <c r="L21" s="1057"/>
      <c r="M21" s="1057"/>
      <c r="N21" s="1057"/>
      <c r="P21" s="411"/>
      <c r="Q21" s="411"/>
      <c r="R21" s="411"/>
      <c r="S21" s="411"/>
      <c r="T21" s="411"/>
      <c r="U21" s="411"/>
      <c r="V21" s="411"/>
      <c r="W21" s="411"/>
      <c r="X21" s="411"/>
      <c r="Y21" s="411"/>
      <c r="Z21" s="411"/>
    </row>
    <row r="22" spans="1:26" ht="18.95" customHeight="1">
      <c r="B22" s="1052" t="s">
        <v>664</v>
      </c>
      <c r="C22" s="1058"/>
      <c r="D22" s="1058"/>
      <c r="E22" s="1058"/>
      <c r="F22" s="1058"/>
      <c r="G22" s="1058"/>
      <c r="H22" s="1058"/>
      <c r="I22" s="1059" t="s">
        <v>662</v>
      </c>
      <c r="J22" s="1057" t="s">
        <v>665</v>
      </c>
      <c r="K22" s="1057"/>
      <c r="L22" s="1057"/>
      <c r="M22" s="1057"/>
      <c r="N22" s="1057"/>
      <c r="P22" s="411"/>
      <c r="Q22" s="411"/>
      <c r="R22" s="411"/>
      <c r="S22" s="411"/>
      <c r="T22" s="411"/>
      <c r="U22" s="411"/>
      <c r="V22" s="411"/>
      <c r="W22" s="411"/>
      <c r="X22" s="411"/>
      <c r="Y22" s="411"/>
      <c r="Z22" s="411"/>
    </row>
    <row r="23" spans="1:26" ht="18.95" customHeight="1">
      <c r="B23" s="1058"/>
      <c r="C23" s="1058"/>
      <c r="D23" s="1058"/>
      <c r="E23" s="1058"/>
      <c r="F23" s="1058"/>
      <c r="G23" s="1058"/>
      <c r="H23" s="1058"/>
      <c r="I23" s="1059"/>
      <c r="J23" s="1057"/>
      <c r="K23" s="1057"/>
      <c r="L23" s="1057"/>
      <c r="M23" s="1057"/>
      <c r="N23" s="1057"/>
      <c r="P23" s="411"/>
      <c r="Q23" s="411"/>
      <c r="R23" s="411"/>
      <c r="S23" s="411"/>
      <c r="T23" s="411"/>
      <c r="U23" s="411"/>
      <c r="V23" s="411"/>
      <c r="W23" s="411"/>
      <c r="X23" s="411"/>
      <c r="Y23" s="411"/>
      <c r="Z23" s="411"/>
    </row>
    <row r="24" spans="1:26" ht="18.95" customHeight="1">
      <c r="A24" s="194"/>
      <c r="B24" s="212" t="s">
        <v>666</v>
      </c>
      <c r="C24" s="1051" t="s">
        <v>667</v>
      </c>
      <c r="D24" s="1051"/>
      <c r="E24" s="1051"/>
      <c r="F24" s="1051"/>
      <c r="G24" s="1051"/>
      <c r="H24" s="1051"/>
      <c r="I24" s="1051"/>
      <c r="J24" s="1051"/>
      <c r="K24" s="1051"/>
      <c r="L24" s="1051"/>
      <c r="M24" s="1051"/>
      <c r="N24" s="1051"/>
      <c r="P24" s="411"/>
      <c r="Q24" s="411"/>
      <c r="R24" s="411"/>
      <c r="S24" s="411"/>
      <c r="T24" s="411"/>
      <c r="U24" s="411"/>
      <c r="V24" s="411"/>
      <c r="W24" s="411"/>
      <c r="X24" s="411"/>
      <c r="Y24" s="411"/>
      <c r="Z24" s="411"/>
    </row>
    <row r="25" spans="1:26" ht="18.95" customHeight="1">
      <c r="B25" s="195"/>
      <c r="C25" s="1051"/>
      <c r="D25" s="1051"/>
      <c r="E25" s="1051"/>
      <c r="F25" s="1051"/>
      <c r="G25" s="1051"/>
      <c r="H25" s="1051"/>
      <c r="I25" s="1051"/>
      <c r="J25" s="1051"/>
      <c r="K25" s="1051"/>
      <c r="L25" s="1051"/>
      <c r="M25" s="1051"/>
      <c r="N25" s="1051"/>
      <c r="P25" s="411"/>
      <c r="Q25" s="411"/>
      <c r="R25" s="411"/>
      <c r="S25" s="411"/>
      <c r="T25" s="411"/>
      <c r="U25" s="411"/>
      <c r="V25" s="411"/>
      <c r="W25" s="411"/>
      <c r="X25" s="411"/>
      <c r="Y25" s="411"/>
      <c r="Z25" s="411"/>
    </row>
    <row r="26" spans="1:26" ht="18.95" customHeight="1">
      <c r="B26" s="195"/>
      <c r="C26" s="195"/>
      <c r="D26" s="195"/>
      <c r="E26" s="195"/>
      <c r="F26" s="195"/>
      <c r="G26" s="195"/>
      <c r="P26" s="411"/>
      <c r="Q26" s="411"/>
      <c r="R26" s="411"/>
      <c r="S26" s="411"/>
      <c r="T26" s="411"/>
      <c r="U26" s="411"/>
      <c r="V26" s="411"/>
      <c r="W26" s="411"/>
      <c r="X26" s="411"/>
      <c r="Y26" s="411"/>
      <c r="Z26" s="411"/>
    </row>
    <row r="27" spans="1:26" ht="18.95" customHeight="1">
      <c r="B27" s="1054" t="s">
        <v>670</v>
      </c>
      <c r="C27" s="1054"/>
      <c r="D27" s="1054"/>
      <c r="E27" s="1054"/>
      <c r="F27" s="1054"/>
      <c r="G27" s="1054"/>
      <c r="H27" s="1054"/>
      <c r="I27" s="1054"/>
      <c r="J27" s="1054"/>
      <c r="K27" s="1054"/>
      <c r="L27" s="1054"/>
      <c r="M27" s="1054"/>
      <c r="N27" s="1054"/>
      <c r="P27" s="411"/>
      <c r="Q27" s="411"/>
      <c r="R27" s="411"/>
      <c r="S27" s="411"/>
      <c r="T27" s="411"/>
      <c r="U27" s="411"/>
      <c r="V27" s="411"/>
      <c r="W27" s="411"/>
      <c r="X27" s="411"/>
      <c r="Y27" s="411"/>
      <c r="Z27" s="411"/>
    </row>
    <row r="28" spans="1:26" ht="18.95" customHeight="1">
      <c r="B28" s="1056" t="s">
        <v>671</v>
      </c>
      <c r="C28" s="1056"/>
      <c r="D28" s="1056"/>
      <c r="E28" s="1056"/>
      <c r="F28" s="1056"/>
      <c r="G28" s="1056"/>
      <c r="H28" s="1056"/>
      <c r="I28" s="1056"/>
      <c r="J28" s="1056"/>
      <c r="K28" s="1056"/>
      <c r="L28" s="1056"/>
      <c r="M28" s="1056"/>
      <c r="N28" s="1056"/>
      <c r="P28" s="411"/>
      <c r="Q28" s="411"/>
      <c r="R28" s="411"/>
      <c r="S28" s="411"/>
      <c r="T28" s="411"/>
      <c r="U28" s="411"/>
      <c r="V28" s="411"/>
      <c r="W28" s="411"/>
      <c r="X28" s="411"/>
      <c r="Y28" s="411"/>
      <c r="Z28" s="411"/>
    </row>
    <row r="29" spans="1:26" ht="14.25">
      <c r="B29" s="214"/>
      <c r="C29" s="214"/>
      <c r="D29" s="214"/>
      <c r="E29" s="214"/>
      <c r="F29" s="214"/>
      <c r="G29" s="214"/>
      <c r="H29" s="214"/>
      <c r="I29" s="214"/>
      <c r="J29" s="214"/>
      <c r="K29" s="214"/>
      <c r="L29" s="214"/>
      <c r="M29" s="214"/>
      <c r="N29" s="214"/>
      <c r="P29" s="411"/>
      <c r="Q29" s="411"/>
      <c r="R29" s="411"/>
      <c r="S29" s="411"/>
      <c r="T29" s="411"/>
      <c r="U29" s="411"/>
      <c r="V29" s="411"/>
      <c r="W29" s="411"/>
      <c r="X29" s="411"/>
      <c r="Y29" s="411"/>
      <c r="Z29" s="411"/>
    </row>
    <row r="30" spans="1:26" ht="18.95" customHeight="1">
      <c r="B30" s="1052" t="s">
        <v>668</v>
      </c>
      <c r="C30" s="1052"/>
      <c r="D30" s="1052"/>
      <c r="E30" s="1052"/>
      <c r="F30" s="1052"/>
      <c r="G30" s="1052"/>
      <c r="H30" s="1052"/>
      <c r="I30" s="1055" t="s">
        <v>662</v>
      </c>
      <c r="J30" s="1057" t="s">
        <v>663</v>
      </c>
      <c r="K30" s="1057"/>
      <c r="L30" s="1057"/>
      <c r="M30" s="1057"/>
      <c r="N30" s="1057"/>
      <c r="P30" s="411"/>
      <c r="Q30" s="411"/>
      <c r="R30" s="411"/>
      <c r="S30" s="411"/>
      <c r="T30" s="411"/>
      <c r="U30" s="411"/>
      <c r="V30" s="411"/>
      <c r="W30" s="411"/>
      <c r="X30" s="411"/>
      <c r="Y30" s="411"/>
      <c r="Z30" s="411"/>
    </row>
    <row r="31" spans="1:26" ht="18.95" customHeight="1">
      <c r="A31" s="194"/>
      <c r="B31" s="211"/>
      <c r="C31" s="211"/>
      <c r="D31" s="211"/>
      <c r="E31" s="211"/>
      <c r="F31" s="211"/>
      <c r="G31" s="211"/>
      <c r="H31" s="213" t="s">
        <v>669</v>
      </c>
      <c r="I31" s="1055"/>
      <c r="J31" s="1057"/>
      <c r="K31" s="1057"/>
      <c r="L31" s="1057"/>
      <c r="M31" s="1057"/>
      <c r="N31" s="1057"/>
      <c r="P31" s="411"/>
      <c r="Q31" s="411"/>
      <c r="R31" s="411"/>
      <c r="S31" s="411"/>
      <c r="T31" s="411"/>
      <c r="U31" s="411"/>
      <c r="V31" s="411"/>
      <c r="W31" s="411"/>
      <c r="X31" s="411"/>
      <c r="Y31" s="411"/>
      <c r="Z31" s="411"/>
    </row>
    <row r="32" spans="1:26" ht="18.95" customHeight="1">
      <c r="B32" s="1052" t="s">
        <v>664</v>
      </c>
      <c r="C32" s="1058"/>
      <c r="D32" s="1058"/>
      <c r="E32" s="1058"/>
      <c r="F32" s="1058"/>
      <c r="G32" s="1058"/>
      <c r="H32" s="1058"/>
      <c r="I32" s="1059" t="s">
        <v>662</v>
      </c>
      <c r="J32" s="1057" t="s">
        <v>845</v>
      </c>
      <c r="K32" s="1057"/>
      <c r="L32" s="1057"/>
      <c r="M32" s="1057"/>
      <c r="N32" s="1057"/>
      <c r="P32" s="411"/>
      <c r="Q32" s="411"/>
      <c r="R32" s="411"/>
      <c r="S32" s="411"/>
      <c r="T32" s="411"/>
      <c r="U32" s="411"/>
      <c r="V32" s="411"/>
      <c r="W32" s="411"/>
      <c r="X32" s="411"/>
      <c r="Y32" s="411"/>
      <c r="Z32" s="411"/>
    </row>
    <row r="33" spans="1:26" ht="18.95" customHeight="1">
      <c r="B33" s="1058"/>
      <c r="C33" s="1058"/>
      <c r="D33" s="1058"/>
      <c r="E33" s="1058"/>
      <c r="F33" s="1058"/>
      <c r="G33" s="1058"/>
      <c r="H33" s="1058"/>
      <c r="I33" s="1059"/>
      <c r="J33" s="1057"/>
      <c r="K33" s="1057"/>
      <c r="L33" s="1057"/>
      <c r="M33" s="1057"/>
      <c r="N33" s="1057"/>
      <c r="P33" s="411"/>
      <c r="Q33" s="411"/>
      <c r="R33" s="411"/>
      <c r="S33" s="411"/>
      <c r="T33" s="411"/>
      <c r="U33" s="411"/>
      <c r="V33" s="411"/>
      <c r="W33" s="411"/>
      <c r="X33" s="411"/>
      <c r="Y33" s="411"/>
      <c r="Z33" s="411"/>
    </row>
    <row r="34" spans="1:26" ht="18.95" customHeight="1">
      <c r="A34" s="194"/>
      <c r="B34" s="212" t="s">
        <v>666</v>
      </c>
      <c r="C34" s="1051" t="s">
        <v>667</v>
      </c>
      <c r="D34" s="1051"/>
      <c r="E34" s="1051"/>
      <c r="F34" s="1051"/>
      <c r="G34" s="1051"/>
      <c r="H34" s="1051"/>
      <c r="I34" s="1051"/>
      <c r="J34" s="1051"/>
      <c r="K34" s="1051"/>
      <c r="L34" s="1051"/>
      <c r="M34" s="1051"/>
      <c r="N34" s="1051"/>
      <c r="P34" s="411"/>
      <c r="Q34" s="411"/>
      <c r="R34" s="411"/>
      <c r="S34" s="411"/>
      <c r="T34" s="411"/>
      <c r="U34" s="411"/>
      <c r="V34" s="411"/>
      <c r="W34" s="411"/>
      <c r="X34" s="411"/>
      <c r="Y34" s="411"/>
      <c r="Z34" s="411"/>
    </row>
    <row r="35" spans="1:26" ht="18.95" customHeight="1">
      <c r="B35" s="195"/>
      <c r="C35" s="1051"/>
      <c r="D35" s="1051"/>
      <c r="E35" s="1051"/>
      <c r="F35" s="1051"/>
      <c r="G35" s="1051"/>
      <c r="H35" s="1051"/>
      <c r="I35" s="1051"/>
      <c r="J35" s="1051"/>
      <c r="K35" s="1051"/>
      <c r="L35" s="1051"/>
      <c r="M35" s="1051"/>
      <c r="N35" s="1051"/>
      <c r="P35" s="411"/>
      <c r="Q35" s="411"/>
      <c r="R35" s="411"/>
      <c r="S35" s="411"/>
      <c r="T35" s="411"/>
      <c r="U35" s="411"/>
      <c r="V35" s="411"/>
      <c r="W35" s="411"/>
      <c r="X35" s="411"/>
      <c r="Y35" s="411"/>
      <c r="Z35" s="411"/>
    </row>
    <row r="36" spans="1:26" ht="18.95" customHeight="1">
      <c r="A36" s="1060" t="s">
        <v>673</v>
      </c>
      <c r="B36" s="1060"/>
      <c r="C36" s="1060"/>
      <c r="D36" s="1060"/>
      <c r="E36" s="1060"/>
      <c r="F36" s="1060"/>
      <c r="G36" s="1060"/>
      <c r="H36" s="1060"/>
      <c r="I36" s="1060"/>
      <c r="J36" s="1060"/>
      <c r="K36" s="1060"/>
      <c r="L36" s="1060"/>
      <c r="M36" s="1060"/>
      <c r="N36" s="1060"/>
      <c r="P36" s="411"/>
      <c r="Q36" s="411"/>
      <c r="R36" s="411"/>
      <c r="S36" s="411"/>
      <c r="T36" s="411"/>
      <c r="U36" s="411"/>
      <c r="V36" s="411"/>
      <c r="W36" s="411"/>
      <c r="X36" s="411"/>
      <c r="Y36" s="411"/>
      <c r="Z36" s="411"/>
    </row>
    <row r="37" spans="1:26" ht="18.95" customHeight="1">
      <c r="B37" s="1052" t="s">
        <v>674</v>
      </c>
      <c r="C37" s="1052"/>
      <c r="D37" s="1052"/>
      <c r="E37" s="1052"/>
      <c r="F37" s="1052"/>
      <c r="G37" s="1052"/>
      <c r="H37" s="1052"/>
      <c r="I37" s="1055" t="s">
        <v>675</v>
      </c>
      <c r="J37" s="1057" t="s">
        <v>721</v>
      </c>
      <c r="K37" s="1057"/>
      <c r="L37" s="1057"/>
      <c r="M37" s="1057"/>
      <c r="N37" s="1057"/>
      <c r="P37" s="411"/>
      <c r="Q37" s="411"/>
      <c r="R37" s="411"/>
      <c r="S37" s="411"/>
      <c r="T37" s="411"/>
      <c r="U37" s="411"/>
      <c r="V37" s="411"/>
      <c r="W37" s="411"/>
      <c r="X37" s="411"/>
      <c r="Y37" s="411"/>
      <c r="Z37" s="411"/>
    </row>
    <row r="38" spans="1:26" ht="18.95" customHeight="1">
      <c r="B38" s="1052"/>
      <c r="C38" s="1052"/>
      <c r="D38" s="1052"/>
      <c r="E38" s="1052"/>
      <c r="F38" s="1052"/>
      <c r="G38" s="1052"/>
      <c r="H38" s="1052"/>
      <c r="I38" s="1055"/>
      <c r="J38" s="1057"/>
      <c r="K38" s="1057"/>
      <c r="L38" s="1057"/>
      <c r="M38" s="1057"/>
      <c r="N38" s="1057"/>
      <c r="P38" s="411"/>
      <c r="Q38" s="411"/>
      <c r="R38" s="411"/>
      <c r="S38" s="411"/>
      <c r="T38" s="411"/>
      <c r="U38" s="411"/>
      <c r="V38" s="411"/>
      <c r="W38" s="411"/>
      <c r="X38" s="411"/>
      <c r="Y38" s="411"/>
      <c r="Z38" s="411"/>
    </row>
    <row r="39" spans="1:26" ht="18.95" customHeight="1">
      <c r="A39" s="194"/>
      <c r="B39" s="1052"/>
      <c r="C39" s="1052"/>
      <c r="D39" s="1052"/>
      <c r="E39" s="1052"/>
      <c r="F39" s="1052"/>
      <c r="G39" s="1052"/>
      <c r="H39" s="1052"/>
      <c r="I39" s="1055"/>
      <c r="J39" s="1057"/>
      <c r="K39" s="1057"/>
      <c r="L39" s="1057"/>
      <c r="M39" s="1057"/>
      <c r="N39" s="1057"/>
      <c r="P39" s="411"/>
      <c r="Q39" s="411"/>
      <c r="R39" s="411"/>
      <c r="S39" s="411"/>
      <c r="T39" s="411"/>
      <c r="U39" s="411"/>
      <c r="V39" s="411"/>
      <c r="W39" s="411"/>
      <c r="X39" s="411"/>
      <c r="Y39" s="411"/>
      <c r="Z39" s="411"/>
    </row>
    <row r="40" spans="1:26" ht="18.95" customHeight="1">
      <c r="B40" s="195"/>
      <c r="C40" s="195"/>
      <c r="D40" s="195"/>
      <c r="E40" s="195"/>
      <c r="F40" s="195"/>
      <c r="G40" s="195"/>
      <c r="P40" s="411"/>
      <c r="Q40" s="411"/>
      <c r="R40" s="411"/>
      <c r="S40" s="411"/>
      <c r="T40" s="411"/>
      <c r="U40" s="411"/>
      <c r="V40" s="411"/>
      <c r="W40" s="411"/>
      <c r="X40" s="411"/>
      <c r="Y40" s="411"/>
      <c r="Z40" s="411"/>
    </row>
    <row r="41" spans="1:26" ht="18.95" customHeight="1">
      <c r="B41" s="195"/>
      <c r="C41" s="195"/>
      <c r="D41" s="195"/>
      <c r="E41" s="195"/>
      <c r="F41" s="195"/>
      <c r="G41" s="195"/>
      <c r="P41" s="411"/>
      <c r="Q41" s="411"/>
      <c r="R41" s="411"/>
      <c r="S41" s="411"/>
      <c r="T41" s="411"/>
      <c r="U41" s="411"/>
      <c r="V41" s="411"/>
      <c r="W41" s="411"/>
      <c r="X41" s="411"/>
      <c r="Y41" s="411"/>
      <c r="Z41" s="411"/>
    </row>
    <row r="42" spans="1:26" ht="18.95" customHeight="1">
      <c r="A42" s="189" t="s">
        <v>679</v>
      </c>
      <c r="B42" s="205" t="s">
        <v>681</v>
      </c>
      <c r="C42" s="195" t="s">
        <v>680</v>
      </c>
      <c r="D42" s="215" t="s">
        <v>682</v>
      </c>
      <c r="E42" s="1050" t="s">
        <v>683</v>
      </c>
      <c r="F42" s="1050"/>
      <c r="G42" s="1050"/>
      <c r="H42" s="1050"/>
      <c r="I42" s="1050"/>
      <c r="J42" s="1050"/>
      <c r="K42" s="1050"/>
      <c r="L42" s="1050"/>
      <c r="M42" s="1050"/>
      <c r="N42" s="1050"/>
      <c r="P42" s="411"/>
      <c r="Q42" s="411"/>
      <c r="R42" s="411"/>
      <c r="S42" s="411"/>
      <c r="T42" s="411"/>
      <c r="U42" s="411"/>
      <c r="V42" s="411"/>
      <c r="W42" s="411"/>
      <c r="X42" s="411"/>
      <c r="Y42" s="411"/>
      <c r="Z42" s="411"/>
    </row>
    <row r="43" spans="1:26" ht="18.95" customHeight="1">
      <c r="A43" s="194"/>
      <c r="B43" s="194"/>
      <c r="C43" s="194"/>
      <c r="D43" s="216"/>
      <c r="E43" s="1050"/>
      <c r="F43" s="1050"/>
      <c r="G43" s="1050"/>
      <c r="H43" s="1050"/>
      <c r="I43" s="1050"/>
      <c r="J43" s="1050"/>
      <c r="K43" s="1050"/>
      <c r="L43" s="1050"/>
      <c r="M43" s="1050"/>
      <c r="N43" s="1050"/>
      <c r="P43" s="411"/>
      <c r="Q43" s="411"/>
      <c r="R43" s="411"/>
      <c r="S43" s="411"/>
      <c r="T43" s="411"/>
      <c r="U43" s="411"/>
      <c r="V43" s="411"/>
      <c r="W43" s="411"/>
      <c r="X43" s="411"/>
      <c r="Y43" s="411"/>
      <c r="Z43" s="411"/>
    </row>
    <row r="44" spans="1:26" ht="18.95" customHeight="1">
      <c r="B44" s="195"/>
      <c r="C44" s="195"/>
      <c r="D44" s="215"/>
      <c r="E44" s="1050"/>
      <c r="F44" s="1050"/>
      <c r="G44" s="1050"/>
      <c r="H44" s="1050"/>
      <c r="I44" s="1050"/>
      <c r="J44" s="1050"/>
      <c r="K44" s="1050"/>
      <c r="L44" s="1050"/>
      <c r="M44" s="1050"/>
      <c r="N44" s="1050"/>
      <c r="P44" s="411"/>
      <c r="Q44" s="411"/>
      <c r="R44" s="411"/>
      <c r="S44" s="411"/>
      <c r="T44" s="411"/>
      <c r="U44" s="411"/>
      <c r="V44" s="411"/>
      <c r="W44" s="411"/>
      <c r="X44" s="411"/>
      <c r="Y44" s="411"/>
      <c r="Z44" s="411"/>
    </row>
    <row r="45" spans="1:26" ht="18.95" customHeight="1">
      <c r="B45" s="195"/>
      <c r="C45" s="195"/>
      <c r="D45" s="215"/>
      <c r="E45" s="218"/>
      <c r="F45" s="218"/>
      <c r="G45" s="218"/>
      <c r="H45" s="218"/>
      <c r="I45" s="218"/>
      <c r="J45" s="218"/>
      <c r="K45" s="218"/>
      <c r="L45" s="218"/>
      <c r="M45" s="218"/>
      <c r="N45" s="218"/>
      <c r="P45" s="411"/>
      <c r="Q45" s="411"/>
      <c r="R45" s="411"/>
      <c r="S45" s="411"/>
      <c r="T45" s="411"/>
      <c r="U45" s="411"/>
      <c r="V45" s="411"/>
      <c r="W45" s="411"/>
      <c r="X45" s="411"/>
      <c r="Y45" s="411"/>
      <c r="Z45" s="411"/>
    </row>
    <row r="46" spans="1:26" ht="18.95" customHeight="1">
      <c r="B46" s="195"/>
      <c r="C46" s="195"/>
      <c r="D46" s="215" t="s">
        <v>684</v>
      </c>
      <c r="E46" s="1050" t="s">
        <v>685</v>
      </c>
      <c r="F46" s="1050"/>
      <c r="G46" s="1050"/>
      <c r="H46" s="1050"/>
      <c r="I46" s="1050"/>
      <c r="J46" s="1050"/>
      <c r="K46" s="1050"/>
      <c r="L46" s="1050"/>
      <c r="M46" s="1050"/>
      <c r="N46" s="1050"/>
      <c r="P46" s="411"/>
      <c r="Q46" s="411"/>
      <c r="R46" s="411"/>
      <c r="S46" s="411"/>
      <c r="T46" s="411"/>
      <c r="U46" s="411"/>
      <c r="V46" s="411"/>
      <c r="W46" s="411"/>
      <c r="X46" s="411"/>
      <c r="Y46" s="411"/>
      <c r="Z46" s="411"/>
    </row>
    <row r="47" spans="1:26" ht="18.95" customHeight="1">
      <c r="A47" s="194"/>
      <c r="B47" s="194"/>
      <c r="C47" s="194"/>
      <c r="D47" s="216"/>
      <c r="E47" s="1050"/>
      <c r="F47" s="1050"/>
      <c r="G47" s="1050"/>
      <c r="H47" s="1050"/>
      <c r="I47" s="1050"/>
      <c r="J47" s="1050"/>
      <c r="K47" s="1050"/>
      <c r="L47" s="1050"/>
      <c r="M47" s="1050"/>
      <c r="N47" s="1050"/>
      <c r="P47" s="411"/>
      <c r="Q47" s="411"/>
      <c r="R47" s="411"/>
      <c r="S47" s="411"/>
      <c r="T47" s="411"/>
      <c r="U47" s="411"/>
      <c r="V47" s="411"/>
      <c r="W47" s="411"/>
      <c r="X47" s="411"/>
      <c r="Y47" s="411"/>
      <c r="Z47" s="411"/>
    </row>
    <row r="48" spans="1:26" ht="18.95" customHeight="1">
      <c r="A48" s="194"/>
      <c r="B48" s="194"/>
      <c r="C48" s="194"/>
      <c r="D48" s="216"/>
      <c r="E48" s="218"/>
      <c r="F48" s="218"/>
      <c r="G48" s="218"/>
      <c r="H48" s="218"/>
      <c r="I48" s="218"/>
      <c r="J48" s="218"/>
      <c r="K48" s="218"/>
      <c r="L48" s="218"/>
      <c r="M48" s="218"/>
      <c r="N48" s="218"/>
      <c r="P48" s="411"/>
      <c r="Q48" s="411"/>
      <c r="R48" s="411"/>
      <c r="S48" s="411"/>
      <c r="T48" s="411"/>
      <c r="U48" s="411"/>
      <c r="V48" s="411"/>
      <c r="W48" s="411"/>
      <c r="X48" s="411"/>
      <c r="Y48" s="411"/>
      <c r="Z48" s="411"/>
    </row>
    <row r="49" spans="1:26" ht="18.95" customHeight="1">
      <c r="A49" s="194"/>
      <c r="B49" s="194"/>
      <c r="C49" s="194"/>
      <c r="D49" s="216" t="s">
        <v>686</v>
      </c>
      <c r="E49" s="1049" t="s">
        <v>687</v>
      </c>
      <c r="F49" s="1049"/>
      <c r="G49" s="1049"/>
      <c r="H49" s="1049"/>
      <c r="I49" s="1049"/>
      <c r="J49" s="1049"/>
      <c r="K49" s="1049"/>
      <c r="L49" s="1049"/>
      <c r="M49" s="1049"/>
      <c r="N49" s="1049"/>
      <c r="P49" s="411"/>
      <c r="Q49" s="411"/>
      <c r="R49" s="411"/>
      <c r="S49" s="411"/>
      <c r="T49" s="411"/>
      <c r="U49" s="411"/>
      <c r="V49" s="411"/>
      <c r="W49" s="411"/>
      <c r="X49" s="411"/>
      <c r="Y49" s="411"/>
      <c r="Z49" s="411"/>
    </row>
    <row r="50" spans="1:26" ht="18.95" customHeight="1">
      <c r="A50" s="194"/>
      <c r="B50" s="194"/>
      <c r="C50" s="194"/>
      <c r="D50" s="216"/>
      <c r="E50" s="1049"/>
      <c r="F50" s="1049"/>
      <c r="G50" s="1049"/>
      <c r="H50" s="1049"/>
      <c r="I50" s="1049"/>
      <c r="J50" s="1049"/>
      <c r="K50" s="1049"/>
      <c r="L50" s="1049"/>
      <c r="M50" s="1049"/>
      <c r="N50" s="1049"/>
      <c r="P50" s="411"/>
      <c r="Q50" s="411"/>
      <c r="R50" s="411"/>
      <c r="S50" s="411"/>
      <c r="T50" s="411"/>
      <c r="U50" s="411"/>
      <c r="V50" s="411"/>
      <c r="W50" s="411"/>
      <c r="X50" s="411"/>
      <c r="Y50" s="411"/>
      <c r="Z50" s="411"/>
    </row>
    <row r="51" spans="1:26" ht="18.95" customHeight="1">
      <c r="A51" s="194"/>
      <c r="B51" s="194"/>
      <c r="C51" s="194"/>
      <c r="D51" s="216"/>
      <c r="E51" s="1049"/>
      <c r="F51" s="1049"/>
      <c r="G51" s="1049"/>
      <c r="H51" s="1049"/>
      <c r="I51" s="1049"/>
      <c r="J51" s="1049"/>
      <c r="K51" s="1049"/>
      <c r="L51" s="1049"/>
      <c r="M51" s="1049"/>
      <c r="N51" s="1049"/>
      <c r="P51" s="411"/>
      <c r="Q51" s="411"/>
      <c r="R51" s="411"/>
      <c r="S51" s="411"/>
      <c r="T51" s="411"/>
      <c r="U51" s="411"/>
      <c r="V51" s="411"/>
      <c r="W51" s="411"/>
      <c r="X51" s="411"/>
      <c r="Y51" s="411"/>
      <c r="Z51" s="411"/>
    </row>
    <row r="52" spans="1:26" ht="18.95" customHeight="1">
      <c r="A52" s="194"/>
      <c r="B52" s="194"/>
      <c r="C52" s="194"/>
      <c r="D52" s="216"/>
      <c r="E52" s="1049"/>
      <c r="F52" s="1049"/>
      <c r="G52" s="1049"/>
      <c r="H52" s="1049"/>
      <c r="I52" s="1049"/>
      <c r="J52" s="1049"/>
      <c r="K52" s="1049"/>
      <c r="L52" s="1049"/>
      <c r="M52" s="1049"/>
      <c r="N52" s="1049"/>
      <c r="P52" s="411"/>
      <c r="Q52" s="411"/>
      <c r="R52" s="411"/>
      <c r="S52" s="411"/>
      <c r="T52" s="411"/>
      <c r="U52" s="411"/>
      <c r="V52" s="411"/>
      <c r="W52" s="411"/>
      <c r="X52" s="411"/>
      <c r="Y52" s="411"/>
      <c r="Z52" s="411"/>
    </row>
    <row r="53" spans="1:26" ht="18.95" customHeight="1">
      <c r="A53" s="194"/>
      <c r="B53" s="194"/>
      <c r="C53" s="194"/>
      <c r="D53" s="216"/>
      <c r="E53" s="1049"/>
      <c r="F53" s="1049"/>
      <c r="G53" s="1049"/>
      <c r="H53" s="1049"/>
      <c r="I53" s="1049"/>
      <c r="J53" s="1049"/>
      <c r="K53" s="1049"/>
      <c r="L53" s="1049"/>
      <c r="M53" s="1049"/>
      <c r="N53" s="1049"/>
      <c r="P53" s="411"/>
      <c r="Q53" s="411"/>
      <c r="R53" s="411"/>
      <c r="S53" s="411"/>
      <c r="T53" s="411"/>
      <c r="U53" s="411"/>
      <c r="V53" s="411"/>
      <c r="W53" s="411"/>
      <c r="X53" s="411"/>
      <c r="Y53" s="411"/>
      <c r="Z53" s="411"/>
    </row>
    <row r="54" spans="1:26" ht="18.95" customHeight="1">
      <c r="A54" s="194"/>
      <c r="B54" s="194"/>
      <c r="C54" s="194"/>
      <c r="D54" s="216"/>
      <c r="E54" s="217"/>
      <c r="F54" s="217"/>
      <c r="G54" s="217"/>
      <c r="H54" s="217"/>
      <c r="I54" s="217"/>
      <c r="J54" s="217"/>
      <c r="K54" s="217"/>
      <c r="L54" s="217"/>
      <c r="M54" s="217"/>
      <c r="N54" s="217"/>
      <c r="P54" s="411"/>
      <c r="Q54" s="411"/>
      <c r="R54" s="411"/>
      <c r="S54" s="411"/>
      <c r="T54" s="411"/>
      <c r="U54" s="411"/>
      <c r="V54" s="411"/>
      <c r="W54" s="411"/>
      <c r="X54" s="411"/>
      <c r="Y54" s="411"/>
      <c r="Z54" s="411"/>
    </row>
    <row r="55" spans="1:26" ht="18.95" customHeight="1">
      <c r="A55" s="194"/>
      <c r="B55" s="194"/>
      <c r="C55" s="194"/>
      <c r="D55" s="216" t="s">
        <v>688</v>
      </c>
      <c r="E55" s="1049" t="s">
        <v>689</v>
      </c>
      <c r="F55" s="1049"/>
      <c r="G55" s="1049"/>
      <c r="H55" s="1049"/>
      <c r="I55" s="1049"/>
      <c r="J55" s="1049"/>
      <c r="K55" s="1049"/>
      <c r="L55" s="1049"/>
      <c r="M55" s="1049"/>
      <c r="N55" s="1049"/>
      <c r="P55" s="411"/>
      <c r="Q55" s="411"/>
      <c r="R55" s="411"/>
      <c r="S55" s="411"/>
      <c r="T55" s="411"/>
      <c r="U55" s="411"/>
      <c r="V55" s="411"/>
      <c r="W55" s="411"/>
      <c r="X55" s="411"/>
      <c r="Y55" s="411"/>
      <c r="Z55" s="411"/>
    </row>
    <row r="56" spans="1:26" ht="18.95" customHeight="1">
      <c r="A56" s="194"/>
      <c r="B56" s="194"/>
      <c r="C56" s="194"/>
      <c r="D56" s="216"/>
      <c r="E56" s="1049"/>
      <c r="F56" s="1049"/>
      <c r="G56" s="1049"/>
      <c r="H56" s="1049"/>
      <c r="I56" s="1049"/>
      <c r="J56" s="1049"/>
      <c r="K56" s="1049"/>
      <c r="L56" s="1049"/>
      <c r="M56" s="1049"/>
      <c r="N56" s="1049"/>
      <c r="P56" s="411"/>
      <c r="Q56" s="411"/>
      <c r="R56" s="411"/>
      <c r="S56" s="411"/>
      <c r="T56" s="411"/>
      <c r="U56" s="411"/>
      <c r="V56" s="411"/>
      <c r="W56" s="411"/>
      <c r="X56" s="411"/>
      <c r="Y56" s="411"/>
      <c r="Z56" s="411"/>
    </row>
    <row r="57" spans="1:26" ht="18.95" customHeight="1">
      <c r="A57" s="194"/>
      <c r="B57" s="194"/>
      <c r="C57" s="194"/>
      <c r="D57" s="216"/>
      <c r="E57" s="1049"/>
      <c r="F57" s="1049"/>
      <c r="G57" s="1049"/>
      <c r="H57" s="1049"/>
      <c r="I57" s="1049"/>
      <c r="J57" s="1049"/>
      <c r="K57" s="1049"/>
      <c r="L57" s="1049"/>
      <c r="M57" s="1049"/>
      <c r="N57" s="1049"/>
      <c r="P57" s="411"/>
      <c r="Q57" s="411"/>
      <c r="R57" s="411"/>
      <c r="S57" s="411"/>
      <c r="T57" s="411"/>
      <c r="U57" s="411"/>
      <c r="V57" s="411"/>
      <c r="W57" s="411"/>
      <c r="X57" s="411"/>
      <c r="Y57" s="411"/>
      <c r="Z57" s="411"/>
    </row>
    <row r="58" spans="1:26" ht="18.95" customHeight="1">
      <c r="A58" s="194"/>
      <c r="B58" s="194"/>
      <c r="C58" s="194"/>
      <c r="D58" s="216"/>
      <c r="E58" s="1049"/>
      <c r="F58" s="1049"/>
      <c r="G58" s="1049"/>
      <c r="H58" s="1049"/>
      <c r="I58" s="1049"/>
      <c r="J58" s="1049"/>
      <c r="K58" s="1049"/>
      <c r="L58" s="1049"/>
      <c r="M58" s="1049"/>
      <c r="N58" s="1049"/>
      <c r="P58" s="411"/>
      <c r="Q58" s="411"/>
      <c r="R58" s="411"/>
      <c r="S58" s="411"/>
      <c r="T58" s="411"/>
      <c r="U58" s="411"/>
      <c r="V58" s="411"/>
      <c r="W58" s="411"/>
      <c r="X58" s="411"/>
      <c r="Y58" s="411"/>
      <c r="Z58" s="411"/>
    </row>
    <row r="59" spans="1:26" ht="18.95" customHeight="1">
      <c r="A59" s="194"/>
      <c r="B59" s="194"/>
      <c r="C59" s="194"/>
      <c r="D59" s="216"/>
      <c r="E59" s="217"/>
      <c r="F59" s="217"/>
      <c r="G59" s="217"/>
      <c r="H59" s="217"/>
      <c r="I59" s="217"/>
      <c r="J59" s="217"/>
      <c r="K59" s="217"/>
      <c r="L59" s="217"/>
      <c r="M59" s="217"/>
      <c r="N59" s="217"/>
      <c r="P59" s="411"/>
      <c r="Q59" s="411"/>
      <c r="R59" s="411"/>
      <c r="S59" s="411"/>
      <c r="T59" s="411"/>
      <c r="U59" s="411"/>
      <c r="V59" s="411"/>
      <c r="W59" s="411"/>
      <c r="X59" s="411"/>
      <c r="Y59" s="411"/>
      <c r="Z59" s="411"/>
    </row>
    <row r="60" spans="1:26" ht="18.95" customHeight="1">
      <c r="A60" s="194"/>
      <c r="B60" s="194"/>
      <c r="C60" s="194"/>
      <c r="D60" s="216" t="s">
        <v>690</v>
      </c>
      <c r="E60" s="1049" t="s">
        <v>691</v>
      </c>
      <c r="F60" s="1049"/>
      <c r="G60" s="1049"/>
      <c r="H60" s="1049"/>
      <c r="I60" s="1049"/>
      <c r="J60" s="1049"/>
      <c r="K60" s="1049"/>
      <c r="L60" s="1049"/>
      <c r="M60" s="1049"/>
      <c r="N60" s="1049"/>
      <c r="P60" s="411"/>
      <c r="Q60" s="411"/>
      <c r="R60" s="411"/>
      <c r="S60" s="411"/>
      <c r="T60" s="411"/>
      <c r="U60" s="411"/>
      <c r="V60" s="411"/>
      <c r="W60" s="411"/>
      <c r="X60" s="411"/>
      <c r="Y60" s="411"/>
      <c r="Z60" s="411"/>
    </row>
    <row r="61" spans="1:26" ht="18.95" customHeight="1">
      <c r="A61" s="194"/>
      <c r="B61" s="194"/>
      <c r="C61" s="194"/>
      <c r="D61" s="216"/>
      <c r="E61" s="1049"/>
      <c r="F61" s="1049"/>
      <c r="G61" s="1049"/>
      <c r="H61" s="1049"/>
      <c r="I61" s="1049"/>
      <c r="J61" s="1049"/>
      <c r="K61" s="1049"/>
      <c r="L61" s="1049"/>
      <c r="M61" s="1049"/>
      <c r="N61" s="1049"/>
      <c r="P61" s="411"/>
      <c r="Q61" s="411"/>
      <c r="R61" s="411"/>
      <c r="S61" s="411"/>
      <c r="T61" s="411"/>
      <c r="U61" s="411"/>
      <c r="V61" s="411"/>
      <c r="W61" s="411"/>
      <c r="X61" s="411"/>
      <c r="Y61" s="411"/>
      <c r="Z61" s="411"/>
    </row>
    <row r="62" spans="1:26" ht="18.95" customHeight="1">
      <c r="A62" s="194"/>
      <c r="B62" s="194"/>
      <c r="C62" s="194"/>
      <c r="D62" s="216"/>
      <c r="E62" s="1049"/>
      <c r="F62" s="1049"/>
      <c r="G62" s="1049"/>
      <c r="H62" s="1049"/>
      <c r="I62" s="1049"/>
      <c r="J62" s="1049"/>
      <c r="K62" s="1049"/>
      <c r="L62" s="1049"/>
      <c r="M62" s="1049"/>
      <c r="N62" s="1049"/>
      <c r="P62" s="411"/>
      <c r="Q62" s="411"/>
      <c r="R62" s="411"/>
      <c r="S62" s="411"/>
      <c r="T62" s="411"/>
      <c r="U62" s="411"/>
      <c r="V62" s="411"/>
      <c r="W62" s="411"/>
      <c r="X62" s="411"/>
      <c r="Y62" s="411"/>
      <c r="Z62" s="411"/>
    </row>
    <row r="63" spans="1:26" ht="18.95" customHeight="1">
      <c r="A63" s="194"/>
      <c r="B63" s="194"/>
      <c r="C63" s="194"/>
      <c r="D63" s="216"/>
      <c r="E63" s="194"/>
      <c r="F63" s="194"/>
      <c r="G63" s="194"/>
      <c r="H63" s="194"/>
      <c r="I63" s="194"/>
      <c r="J63" s="194"/>
      <c r="K63" s="194"/>
      <c r="L63" s="194"/>
      <c r="M63" s="194"/>
      <c r="N63" s="194"/>
      <c r="P63" s="411"/>
      <c r="Q63" s="411"/>
      <c r="R63" s="411"/>
      <c r="S63" s="411"/>
      <c r="T63" s="411"/>
      <c r="U63" s="411"/>
      <c r="V63" s="411"/>
      <c r="W63" s="411"/>
      <c r="X63" s="411"/>
      <c r="Y63" s="411"/>
      <c r="Z63" s="411"/>
    </row>
    <row r="64" spans="1:26" ht="18.95" customHeight="1">
      <c r="A64" s="194"/>
      <c r="B64" s="194"/>
      <c r="C64" s="194"/>
      <c r="D64" s="216"/>
      <c r="E64" s="194"/>
      <c r="F64" s="194"/>
      <c r="G64" s="194"/>
      <c r="H64" s="194"/>
      <c r="I64" s="194"/>
      <c r="J64" s="194"/>
      <c r="K64" s="194"/>
      <c r="L64" s="194"/>
      <c r="M64" s="194"/>
      <c r="N64" s="194"/>
      <c r="P64" s="411"/>
      <c r="Q64" s="411"/>
      <c r="R64" s="411"/>
      <c r="S64" s="411"/>
      <c r="T64" s="411"/>
      <c r="U64" s="411"/>
      <c r="V64" s="411"/>
      <c r="W64" s="411"/>
      <c r="X64" s="411"/>
      <c r="Y64" s="411"/>
      <c r="Z64" s="411"/>
    </row>
    <row r="65" spans="1:43" ht="18.95" customHeight="1">
      <c r="A65" s="194"/>
      <c r="B65" s="194"/>
      <c r="C65" s="194"/>
      <c r="D65" s="216"/>
      <c r="E65" s="194"/>
      <c r="F65" s="194"/>
      <c r="G65" s="194"/>
      <c r="H65" s="194"/>
      <c r="I65" s="194"/>
      <c r="J65" s="194"/>
      <c r="K65" s="194"/>
      <c r="L65" s="194"/>
      <c r="M65" s="194"/>
      <c r="N65" s="194"/>
      <c r="P65" s="411"/>
      <c r="Q65" s="411"/>
      <c r="R65" s="411"/>
      <c r="S65" s="411"/>
      <c r="T65" s="411"/>
      <c r="U65" s="411"/>
      <c r="V65" s="411"/>
      <c r="W65" s="411"/>
      <c r="X65" s="411"/>
      <c r="Y65" s="411"/>
      <c r="Z65" s="411"/>
    </row>
    <row r="66" spans="1:43" ht="18.95" customHeight="1">
      <c r="A66" s="194"/>
      <c r="B66" s="194"/>
      <c r="C66" s="194"/>
      <c r="D66" s="216"/>
      <c r="E66" s="194"/>
      <c r="F66" s="194"/>
      <c r="G66" s="194"/>
      <c r="H66" s="194"/>
      <c r="I66" s="194"/>
      <c r="J66" s="194"/>
      <c r="K66" s="194"/>
      <c r="L66" s="194"/>
      <c r="M66" s="194"/>
      <c r="N66" s="194"/>
      <c r="P66" s="411"/>
      <c r="Q66" s="411"/>
      <c r="R66" s="411"/>
      <c r="S66" s="411"/>
      <c r="T66" s="411"/>
      <c r="U66" s="411"/>
      <c r="V66" s="411"/>
      <c r="W66" s="411"/>
      <c r="X66" s="411"/>
      <c r="Y66" s="411"/>
      <c r="Z66" s="411"/>
    </row>
    <row r="67" spans="1:43" ht="18.95" customHeight="1">
      <c r="A67" s="194"/>
      <c r="B67" s="194"/>
      <c r="C67" s="194"/>
      <c r="D67" s="216"/>
      <c r="E67" s="194"/>
      <c r="F67" s="194"/>
      <c r="G67" s="194"/>
      <c r="H67" s="194"/>
      <c r="I67" s="194"/>
      <c r="J67" s="194"/>
      <c r="K67" s="194"/>
      <c r="L67" s="194"/>
      <c r="M67" s="194"/>
      <c r="N67" s="194"/>
      <c r="P67" s="411"/>
      <c r="Q67" s="411"/>
      <c r="R67" s="411"/>
      <c r="S67" s="411"/>
      <c r="T67" s="411"/>
      <c r="U67" s="411"/>
      <c r="V67" s="411"/>
      <c r="W67" s="411"/>
      <c r="X67" s="411"/>
      <c r="Y67" s="411"/>
      <c r="Z67" s="411"/>
    </row>
    <row r="68" spans="1:43" ht="18.95" customHeight="1">
      <c r="A68" s="194"/>
      <c r="B68" s="194"/>
      <c r="C68" s="194"/>
      <c r="D68" s="216"/>
      <c r="E68" s="194"/>
      <c r="F68" s="194"/>
      <c r="G68" s="194"/>
      <c r="H68" s="194"/>
      <c r="I68" s="194"/>
      <c r="J68" s="194"/>
      <c r="K68" s="194"/>
      <c r="L68" s="194"/>
      <c r="M68" s="194"/>
      <c r="N68" s="194"/>
      <c r="P68" s="411"/>
      <c r="Q68" s="411"/>
      <c r="R68" s="411"/>
      <c r="S68" s="411"/>
      <c r="T68" s="411"/>
      <c r="U68" s="411"/>
      <c r="V68" s="411"/>
      <c r="W68" s="411"/>
      <c r="X68" s="411"/>
      <c r="Y68" s="411"/>
      <c r="Z68" s="411"/>
    </row>
    <row r="69" spans="1:43" ht="18.95" customHeight="1">
      <c r="A69" s="194"/>
      <c r="B69" s="194"/>
      <c r="C69" s="194"/>
      <c r="D69" s="216"/>
      <c r="E69" s="194"/>
      <c r="F69" s="194"/>
      <c r="G69" s="194"/>
      <c r="H69" s="194"/>
      <c r="I69" s="194"/>
      <c r="J69" s="194"/>
      <c r="K69" s="194"/>
      <c r="L69" s="194"/>
      <c r="M69" s="194"/>
      <c r="N69" s="194"/>
      <c r="P69" s="411"/>
      <c r="Q69" s="411"/>
      <c r="R69" s="411"/>
      <c r="S69" s="411"/>
      <c r="T69" s="411"/>
      <c r="U69" s="411"/>
      <c r="V69" s="411"/>
      <c r="W69" s="411"/>
      <c r="X69" s="411"/>
      <c r="Y69" s="411"/>
      <c r="Z69" s="411"/>
    </row>
    <row r="70" spans="1:43" ht="18.95" customHeight="1">
      <c r="A70" s="194"/>
      <c r="B70" s="194"/>
      <c r="C70" s="194"/>
      <c r="D70" s="216"/>
      <c r="E70" s="194"/>
      <c r="F70" s="194"/>
      <c r="G70" s="194"/>
      <c r="H70" s="194"/>
      <c r="I70" s="194"/>
      <c r="J70" s="194"/>
      <c r="K70" s="194"/>
      <c r="L70" s="194"/>
      <c r="M70" s="194"/>
      <c r="N70" s="194"/>
      <c r="P70" s="411"/>
      <c r="Q70" s="411"/>
      <c r="R70" s="411"/>
      <c r="S70" s="411"/>
      <c r="T70" s="411"/>
      <c r="U70" s="411"/>
      <c r="V70" s="411"/>
      <c r="W70" s="411"/>
      <c r="X70" s="411"/>
      <c r="Y70" s="411"/>
      <c r="Z70" s="411"/>
    </row>
    <row r="71" spans="1:43" ht="18.95" customHeight="1">
      <c r="A71" s="194"/>
      <c r="B71" s="194"/>
      <c r="C71" s="194"/>
      <c r="D71" s="216"/>
      <c r="E71" s="194"/>
      <c r="F71" s="194"/>
      <c r="G71" s="194"/>
      <c r="H71" s="194"/>
      <c r="I71" s="194"/>
      <c r="J71" s="194"/>
      <c r="K71" s="194"/>
      <c r="L71" s="194"/>
      <c r="M71" s="194"/>
      <c r="N71" s="194"/>
      <c r="P71" s="411"/>
      <c r="Q71" s="411"/>
      <c r="R71" s="411"/>
      <c r="S71" s="411"/>
      <c r="T71" s="411"/>
      <c r="U71" s="411"/>
      <c r="V71" s="411"/>
      <c r="W71" s="411"/>
      <c r="X71" s="411"/>
      <c r="Y71" s="411"/>
      <c r="Z71" s="411"/>
    </row>
    <row r="72" spans="1:43" ht="18.95" customHeight="1">
      <c r="B72" s="195"/>
      <c r="C72" s="195"/>
      <c r="D72" s="215"/>
      <c r="E72" s="195"/>
      <c r="F72" s="195"/>
      <c r="G72" s="195"/>
      <c r="P72" s="411"/>
      <c r="Q72" s="411"/>
      <c r="R72" s="411"/>
      <c r="S72" s="411"/>
      <c r="T72" s="411"/>
      <c r="U72" s="411"/>
      <c r="V72" s="411"/>
      <c r="W72" s="411"/>
      <c r="X72" s="411"/>
      <c r="Y72" s="411"/>
      <c r="Z72" s="411"/>
    </row>
    <row r="73" spans="1:43" ht="18.95" customHeight="1">
      <c r="B73" s="195"/>
      <c r="C73" s="195"/>
      <c r="D73" s="195"/>
      <c r="E73" s="195"/>
      <c r="F73" s="195"/>
      <c r="G73" s="195"/>
      <c r="P73" s="411"/>
      <c r="Q73" s="411"/>
      <c r="R73" s="411"/>
      <c r="S73" s="411"/>
      <c r="T73" s="411"/>
      <c r="U73" s="411"/>
      <c r="V73" s="411"/>
      <c r="W73" s="411"/>
      <c r="X73" s="411"/>
      <c r="Y73" s="411"/>
      <c r="Z73" s="411"/>
    </row>
    <row r="74" spans="1:43" ht="18.95" customHeight="1">
      <c r="B74" s="195"/>
      <c r="C74" s="195"/>
      <c r="D74" s="195"/>
      <c r="E74" s="195"/>
      <c r="F74" s="195"/>
      <c r="G74" s="195"/>
      <c r="P74" s="411"/>
      <c r="Q74" s="411"/>
      <c r="R74" s="411"/>
      <c r="S74" s="411"/>
      <c r="T74" s="411"/>
      <c r="U74" s="411"/>
      <c r="V74" s="411"/>
      <c r="W74" s="411"/>
      <c r="X74" s="411"/>
      <c r="Y74" s="411"/>
      <c r="Z74" s="411"/>
    </row>
    <row r="75" spans="1:43" ht="18.95" customHeight="1">
      <c r="I75" s="145"/>
      <c r="J75" s="145"/>
      <c r="K75" s="145"/>
      <c r="L75" s="145"/>
      <c r="M75" s="145"/>
      <c r="N75" s="145"/>
      <c r="O75" s="145"/>
      <c r="P75" s="412"/>
      <c r="Q75" s="412"/>
      <c r="R75" s="412"/>
      <c r="S75" s="412"/>
      <c r="T75" s="411"/>
      <c r="U75" s="411"/>
      <c r="V75" s="411"/>
      <c r="W75" s="413"/>
      <c r="X75" s="413"/>
      <c r="Y75" s="413"/>
      <c r="Z75" s="413"/>
      <c r="AA75" s="196"/>
      <c r="AB75" s="196"/>
      <c r="AC75" s="196"/>
      <c r="AD75" s="196"/>
      <c r="AE75" s="196"/>
      <c r="AF75" s="196"/>
      <c r="AG75" s="196"/>
      <c r="AH75" s="196"/>
      <c r="AI75" s="196"/>
      <c r="AJ75" s="196"/>
      <c r="AK75" s="196"/>
      <c r="AL75" s="196"/>
      <c r="AM75" s="196"/>
      <c r="AN75" s="196"/>
      <c r="AO75" s="196"/>
      <c r="AP75" s="196"/>
      <c r="AQ75" s="196"/>
    </row>
    <row r="76" spans="1:43" ht="18.95" customHeight="1">
      <c r="A76" s="197" t="s">
        <v>72</v>
      </c>
      <c r="B76" s="198"/>
      <c r="C76" s="198"/>
      <c r="D76" s="198"/>
      <c r="E76" s="198"/>
      <c r="F76" s="198"/>
      <c r="G76" s="198"/>
      <c r="H76" s="198"/>
      <c r="I76" s="199"/>
      <c r="J76" s="199"/>
      <c r="K76" s="199"/>
      <c r="L76" s="199"/>
      <c r="M76" s="199"/>
      <c r="N76" s="200"/>
      <c r="O76" s="145"/>
      <c r="P76" s="412"/>
      <c r="Q76" s="412"/>
      <c r="R76" s="412"/>
      <c r="S76" s="412"/>
      <c r="T76" s="411"/>
      <c r="U76" s="411"/>
      <c r="V76" s="411"/>
      <c r="W76" s="413"/>
      <c r="X76" s="413"/>
      <c r="Y76" s="413"/>
      <c r="Z76" s="413"/>
      <c r="AA76" s="196"/>
      <c r="AB76" s="196"/>
      <c r="AC76" s="196"/>
      <c r="AD76" s="196"/>
      <c r="AE76" s="196"/>
      <c r="AF76" s="196"/>
      <c r="AG76" s="196"/>
      <c r="AH76" s="196"/>
      <c r="AI76" s="196"/>
      <c r="AJ76" s="196"/>
      <c r="AK76" s="196"/>
      <c r="AL76" s="196"/>
      <c r="AM76" s="196"/>
      <c r="AN76" s="196"/>
      <c r="AO76" s="196"/>
      <c r="AP76" s="196"/>
      <c r="AQ76" s="196"/>
    </row>
    <row r="77" spans="1:43" ht="18.95" customHeight="1">
      <c r="A77" s="201" t="s">
        <v>76</v>
      </c>
      <c r="B77" s="1066" t="s">
        <v>120</v>
      </c>
      <c r="C77" s="1066"/>
      <c r="D77" s="1066"/>
      <c r="E77" s="1066"/>
      <c r="F77" s="1066"/>
      <c r="G77" s="206"/>
      <c r="H77" s="1064" t="str">
        <f>入力シート!C11&amp;""</f>
        <v/>
      </c>
      <c r="I77" s="1064"/>
      <c r="J77" s="1064"/>
      <c r="K77" s="202"/>
      <c r="L77" s="209" t="s">
        <v>75</v>
      </c>
      <c r="M77" s="207"/>
      <c r="N77" s="371" t="str">
        <f>入力シート!C12&amp;""</f>
        <v/>
      </c>
      <c r="O77" s="145"/>
      <c r="P77" s="412"/>
      <c r="Q77" s="412"/>
      <c r="R77" s="412"/>
      <c r="S77" s="412"/>
      <c r="T77" s="411"/>
      <c r="U77" s="411"/>
      <c r="V77" s="411"/>
      <c r="W77" s="413"/>
      <c r="X77" s="413"/>
      <c r="Y77" s="413"/>
      <c r="Z77" s="413"/>
      <c r="AA77" s="196"/>
      <c r="AB77" s="196"/>
      <c r="AC77" s="196"/>
      <c r="AD77" s="196"/>
      <c r="AE77" s="196"/>
      <c r="AF77" s="196"/>
      <c r="AG77" s="196"/>
      <c r="AH77" s="196"/>
      <c r="AI77" s="196"/>
      <c r="AJ77" s="196"/>
      <c r="AK77" s="196"/>
      <c r="AL77" s="196"/>
      <c r="AM77" s="196"/>
      <c r="AN77" s="196"/>
      <c r="AO77" s="196"/>
      <c r="AP77" s="196"/>
      <c r="AQ77" s="196"/>
    </row>
    <row r="78" spans="1:43" ht="18.95" customHeight="1">
      <c r="A78" s="203" t="s">
        <v>76</v>
      </c>
      <c r="B78" s="1061" t="s">
        <v>121</v>
      </c>
      <c r="C78" s="1061"/>
      <c r="D78" s="1061"/>
      <c r="E78" s="1061"/>
      <c r="F78" s="1061"/>
      <c r="G78" s="219"/>
      <c r="H78" s="1065" t="str">
        <f>入力シート!C13&amp;""</f>
        <v/>
      </c>
      <c r="I78" s="1065"/>
      <c r="J78" s="1065"/>
      <c r="K78" s="204"/>
      <c r="L78" s="210" t="s">
        <v>75</v>
      </c>
      <c r="M78" s="208"/>
      <c r="N78" s="372" t="str">
        <f>入力シート!C14&amp;""</f>
        <v/>
      </c>
      <c r="O78" s="145"/>
      <c r="P78" s="412"/>
      <c r="Q78" s="412"/>
      <c r="R78" s="412"/>
      <c r="S78" s="412"/>
      <c r="T78" s="411"/>
      <c r="U78" s="411"/>
      <c r="V78" s="411"/>
      <c r="W78" s="413"/>
      <c r="X78" s="413"/>
      <c r="Y78" s="413"/>
      <c r="Z78" s="413"/>
      <c r="AA78" s="196"/>
      <c r="AB78" s="196"/>
      <c r="AC78" s="196"/>
      <c r="AD78" s="196"/>
      <c r="AE78" s="196"/>
      <c r="AF78" s="196"/>
      <c r="AG78" s="196"/>
      <c r="AH78" s="196"/>
      <c r="AI78" s="196"/>
      <c r="AJ78" s="196"/>
      <c r="AK78" s="196"/>
      <c r="AL78" s="196"/>
      <c r="AM78" s="196"/>
      <c r="AN78" s="196"/>
      <c r="AO78" s="196"/>
      <c r="AP78" s="196"/>
      <c r="AQ78" s="196"/>
    </row>
    <row r="79" spans="1:43" ht="18.95" customHeight="1">
      <c r="P79" s="411"/>
      <c r="Q79" s="411"/>
      <c r="R79" s="411"/>
      <c r="S79" s="411"/>
      <c r="T79" s="411"/>
      <c r="U79" s="411"/>
      <c r="V79" s="411"/>
      <c r="W79" s="411"/>
      <c r="X79" s="411"/>
      <c r="Y79" s="411"/>
      <c r="Z79" s="411"/>
    </row>
    <row r="80" spans="1:43" ht="18.95" customHeight="1">
      <c r="P80" s="411"/>
      <c r="Q80" s="411"/>
      <c r="R80" s="411"/>
      <c r="S80" s="411"/>
      <c r="T80" s="411"/>
      <c r="U80" s="411"/>
      <c r="V80" s="411"/>
      <c r="W80" s="412"/>
      <c r="X80" s="412"/>
      <c r="Y80" s="414"/>
      <c r="Z80" s="414"/>
      <c r="AA80" s="146"/>
      <c r="AB80" s="146"/>
      <c r="AC80" s="146"/>
      <c r="AD80" s="146"/>
    </row>
    <row r="81" spans="23:30" ht="18.95" customHeight="1">
      <c r="W81" s="146"/>
      <c r="X81" s="146"/>
      <c r="Y81" s="146"/>
      <c r="Z81" s="146"/>
      <c r="AA81" s="146"/>
      <c r="AB81" s="146"/>
      <c r="AC81" s="146"/>
      <c r="AD81" s="146"/>
    </row>
    <row r="82" spans="23:30" ht="18.95" customHeight="1">
      <c r="W82" s="146"/>
      <c r="X82" s="146"/>
      <c r="Y82" s="146"/>
      <c r="Z82" s="146"/>
      <c r="AA82" s="146"/>
      <c r="AB82" s="146"/>
      <c r="AC82" s="146"/>
      <c r="AD82" s="146"/>
    </row>
  </sheetData>
  <sheetProtection algorithmName="SHA-512" hashValue="+vsaG8oUJpS+5Ze72l/NNm+I6tQezlDhoTljCDVrVAQo6Rvgn/5wzGEKPxASh11XnevXaQNEAHe4BHKD53U9AA==" saltValue="/faA2LHZpDnDBAMefgqo8Q==" spinCount="100000" sheet="1" formatRows="0" insertRows="0"/>
  <mergeCells count="45">
    <mergeCell ref="P1:T2"/>
    <mergeCell ref="A1:N1"/>
    <mergeCell ref="A3:N3"/>
    <mergeCell ref="A7:N7"/>
    <mergeCell ref="A8:N8"/>
    <mergeCell ref="A2:N2"/>
    <mergeCell ref="L4:N4"/>
    <mergeCell ref="L5:N5"/>
    <mergeCell ref="L6:N6"/>
    <mergeCell ref="B78:F78"/>
    <mergeCell ref="A13:N13"/>
    <mergeCell ref="A15:E15"/>
    <mergeCell ref="H15:N15"/>
    <mergeCell ref="B17:N17"/>
    <mergeCell ref="B18:N18"/>
    <mergeCell ref="I20:I21"/>
    <mergeCell ref="H77:J77"/>
    <mergeCell ref="H78:J78"/>
    <mergeCell ref="J20:N21"/>
    <mergeCell ref="B22:H23"/>
    <mergeCell ref="I22:I23"/>
    <mergeCell ref="J22:N23"/>
    <mergeCell ref="B77:F77"/>
    <mergeCell ref="J37:N39"/>
    <mergeCell ref="B37:H39"/>
    <mergeCell ref="I37:I39"/>
    <mergeCell ref="B28:N28"/>
    <mergeCell ref="B30:H30"/>
    <mergeCell ref="I30:I31"/>
    <mergeCell ref="J30:N31"/>
    <mergeCell ref="B32:H33"/>
    <mergeCell ref="I32:I33"/>
    <mergeCell ref="J32:N33"/>
    <mergeCell ref="C34:N35"/>
    <mergeCell ref="A36:N36"/>
    <mergeCell ref="C24:N25"/>
    <mergeCell ref="B20:H20"/>
    <mergeCell ref="B10:N10"/>
    <mergeCell ref="A11:N11"/>
    <mergeCell ref="B27:N27"/>
    <mergeCell ref="E60:N62"/>
    <mergeCell ref="E42:N44"/>
    <mergeCell ref="E46:N47"/>
    <mergeCell ref="E49:N53"/>
    <mergeCell ref="E55:N58"/>
  </mergeCells>
  <phoneticPr fontId="3"/>
  <conditionalFormatting sqref="J20:N21">
    <cfRule type="expression" dxfId="4" priority="5">
      <formula>$J20="（例）○○地震の復旧工事の本格化による交通誘導員の不足"</formula>
    </cfRule>
  </conditionalFormatting>
  <conditionalFormatting sqref="J22:N23">
    <cfRule type="expression" dxfId="3" priority="4">
      <formula>$J22="（例）報道等のURL を記載又はファイルを別添"</formula>
    </cfRule>
  </conditionalFormatting>
  <conditionalFormatting sqref="J30:N31">
    <cfRule type="expression" dxfId="2" priority="3">
      <formula>$J30="（例）○○地震の復旧工事の本格化による交通誘導員の不足"</formula>
    </cfRule>
  </conditionalFormatting>
  <conditionalFormatting sqref="J32:N33">
    <cfRule type="expression" dxfId="1" priority="2">
      <formula>$J32="（例）報道等のURL を記載又はファイルを別添"</formula>
    </cfRule>
  </conditionalFormatting>
  <conditionalFormatting sqref="J37:K37">
    <cfRule type="expression" dxfId="0" priority="1">
      <formula>$J$37="（自由記述：上記のほか工期等に影響を与えることが想定される情報等）"</formula>
    </cfRule>
  </conditionalFormatting>
  <hyperlinks>
    <hyperlink ref="P1:T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33"/>
  <sheetViews>
    <sheetView showGridLines="0" showRowColHeaders="0" topLeftCell="A13" zoomScaleNormal="100" zoomScaleSheetLayoutView="100" workbookViewId="0">
      <selection activeCell="Q12" sqref="Q12"/>
    </sheetView>
  </sheetViews>
  <sheetFormatPr defaultColWidth="4" defaultRowHeight="13.5"/>
  <cols>
    <col min="1" max="1" width="1.625" style="235" customWidth="1"/>
    <col min="2" max="3" width="6.625" style="58" customWidth="1"/>
    <col min="4" max="4" width="1.625" style="58" customWidth="1"/>
    <col min="5" max="5" width="5.625" style="58" customWidth="1"/>
    <col min="6" max="6" width="9.625" style="58" customWidth="1"/>
    <col min="7" max="7" width="5.625" style="58" customWidth="1"/>
    <col min="8" max="8" width="7.625" style="58" customWidth="1"/>
    <col min="9" max="9" width="8.625" style="58" customWidth="1"/>
    <col min="10" max="10" width="9.5" style="58" bestFit="1" customWidth="1"/>
    <col min="11" max="11" width="9.625" style="58" customWidth="1"/>
    <col min="12" max="12" width="5.625" style="58" customWidth="1"/>
    <col min="13" max="16384" width="4" style="58"/>
  </cols>
  <sheetData>
    <row r="1" spans="1:21" ht="18.75" customHeight="1">
      <c r="I1" s="236"/>
      <c r="J1" s="237" t="s">
        <v>239</v>
      </c>
      <c r="K1" s="238"/>
      <c r="L1" s="58" t="s">
        <v>227</v>
      </c>
      <c r="N1" s="529" t="s">
        <v>342</v>
      </c>
      <c r="O1" s="530"/>
      <c r="P1" s="530"/>
      <c r="Q1" s="530"/>
      <c r="R1" s="531"/>
      <c r="S1" s="434"/>
      <c r="T1" s="434"/>
      <c r="U1" s="434"/>
    </row>
    <row r="2" spans="1:21" ht="30" customHeight="1" thickBot="1">
      <c r="N2" s="532"/>
      <c r="O2" s="533"/>
      <c r="P2" s="533"/>
      <c r="Q2" s="533"/>
      <c r="R2" s="534"/>
      <c r="S2" s="434"/>
      <c r="T2" s="434"/>
      <c r="U2" s="434"/>
    </row>
    <row r="3" spans="1:21" ht="40.5" customHeight="1">
      <c r="A3" s="239"/>
      <c r="C3" s="240"/>
      <c r="D3" s="528" t="s">
        <v>760</v>
      </c>
      <c r="E3" s="528"/>
      <c r="F3" s="528"/>
      <c r="G3" s="528"/>
      <c r="H3" s="528"/>
      <c r="I3" s="528"/>
      <c r="J3" s="528"/>
      <c r="N3" s="434"/>
      <c r="O3" s="434"/>
      <c r="P3" s="434"/>
      <c r="Q3" s="434"/>
      <c r="R3" s="434"/>
      <c r="S3" s="435"/>
      <c r="T3" s="434"/>
      <c r="U3" s="434"/>
    </row>
    <row r="4" spans="1:21" ht="30" customHeight="1">
      <c r="N4" s="449"/>
      <c r="O4" s="449"/>
      <c r="P4" s="449"/>
      <c r="Q4" s="434"/>
      <c r="R4" s="434"/>
      <c r="S4" s="434"/>
      <c r="T4" s="434"/>
      <c r="U4" s="434"/>
    </row>
    <row r="5" spans="1:21" ht="20.100000000000001" customHeight="1">
      <c r="A5" s="546">
        <v>1</v>
      </c>
      <c r="B5" s="540" t="s">
        <v>9</v>
      </c>
      <c r="C5" s="540"/>
      <c r="D5" s="241"/>
      <c r="E5" s="549" t="str">
        <f>IF(入力シート!C21="","「件名」が未入力です。",入力シート!C21)</f>
        <v>（例）本庁管内○○工事</v>
      </c>
      <c r="F5" s="549"/>
      <c r="G5" s="549"/>
      <c r="H5" s="549"/>
      <c r="I5" s="549"/>
      <c r="J5" s="549"/>
      <c r="K5" s="549"/>
      <c r="L5" s="549"/>
      <c r="M5" s="57"/>
      <c r="N5" s="449"/>
      <c r="O5" s="449"/>
      <c r="P5" s="449"/>
      <c r="Q5" s="436"/>
      <c r="R5" s="434"/>
      <c r="S5" s="434"/>
      <c r="T5" s="434"/>
      <c r="U5" s="434"/>
    </row>
    <row r="6" spans="1:21" ht="20.100000000000001" customHeight="1">
      <c r="A6" s="546"/>
      <c r="B6" s="540"/>
      <c r="C6" s="540"/>
      <c r="D6" s="241"/>
      <c r="E6" s="549"/>
      <c r="F6" s="549"/>
      <c r="G6" s="549"/>
      <c r="H6" s="549"/>
      <c r="I6" s="549"/>
      <c r="J6" s="549"/>
      <c r="K6" s="549"/>
      <c r="L6" s="549"/>
      <c r="M6" s="57"/>
      <c r="N6" s="449"/>
      <c r="O6" s="449"/>
      <c r="P6" s="449"/>
      <c r="Q6" s="436"/>
      <c r="R6" s="434"/>
      <c r="S6" s="434"/>
      <c r="T6" s="434"/>
      <c r="U6" s="434"/>
    </row>
    <row r="7" spans="1:21" ht="20.100000000000001" customHeight="1">
      <c r="A7" s="546">
        <v>2</v>
      </c>
      <c r="B7" s="540" t="s">
        <v>228</v>
      </c>
      <c r="C7" s="540"/>
      <c r="D7" s="241"/>
      <c r="E7" s="549" t="str">
        <f>IF(入力シート!C22="","「工事箇所」が未入力です。",入力シート!C22)</f>
        <v>（例）群馬県前橋市表町２－２－２</v>
      </c>
      <c r="F7" s="549"/>
      <c r="G7" s="549"/>
      <c r="H7" s="549"/>
      <c r="I7" s="549"/>
      <c r="J7" s="549"/>
      <c r="K7" s="549"/>
      <c r="L7" s="549"/>
      <c r="N7" s="449"/>
      <c r="O7" s="449"/>
      <c r="P7" s="449"/>
      <c r="Q7" s="434"/>
      <c r="R7" s="434"/>
      <c r="S7" s="434"/>
      <c r="T7" s="434"/>
      <c r="U7" s="434"/>
    </row>
    <row r="8" spans="1:21" ht="20.100000000000001" customHeight="1">
      <c r="A8" s="546"/>
      <c r="B8" s="540"/>
      <c r="C8" s="540"/>
      <c r="D8" s="241"/>
      <c r="E8" s="549"/>
      <c r="F8" s="549"/>
      <c r="G8" s="549"/>
      <c r="H8" s="549"/>
      <c r="I8" s="549"/>
      <c r="J8" s="549"/>
      <c r="K8" s="549"/>
      <c r="L8" s="549"/>
      <c r="M8" s="57"/>
      <c r="N8" s="449"/>
      <c r="O8" s="449"/>
      <c r="P8" s="449"/>
      <c r="Q8" s="436"/>
      <c r="R8" s="434"/>
      <c r="S8" s="434"/>
      <c r="T8" s="434"/>
      <c r="U8" s="434"/>
    </row>
    <row r="9" spans="1:21" ht="30" customHeight="1">
      <c r="A9" s="242">
        <v>3</v>
      </c>
      <c r="B9" s="545" t="s">
        <v>229</v>
      </c>
      <c r="C9" s="545"/>
      <c r="D9" s="243"/>
      <c r="E9" s="543" t="str">
        <f>IFERROR(IF(入力シート!C26="","「契約金額(税抜)」が未入力です。",入力シート!C27),"「契約金額(税抜)」が未入力です。")</f>
        <v>「契約金額(税抜)」が未入力です。</v>
      </c>
      <c r="F9" s="543"/>
      <c r="G9" s="543"/>
      <c r="H9" s="543"/>
      <c r="I9" s="244" t="s">
        <v>60</v>
      </c>
      <c r="J9" s="244"/>
      <c r="K9" s="244"/>
      <c r="L9" s="244"/>
      <c r="N9" s="449"/>
      <c r="O9" s="449"/>
      <c r="P9" s="449"/>
      <c r="Q9" s="434"/>
      <c r="R9" s="434"/>
      <c r="S9" s="434"/>
      <c r="T9" s="434"/>
      <c r="U9" s="434"/>
    </row>
    <row r="10" spans="1:21" s="248" customFormat="1" ht="30" customHeight="1">
      <c r="A10" s="245"/>
      <c r="B10" s="548" t="s">
        <v>230</v>
      </c>
      <c r="C10" s="548"/>
      <c r="D10" s="548"/>
      <c r="E10" s="548"/>
      <c r="F10" s="548"/>
      <c r="G10" s="548"/>
      <c r="H10" s="548"/>
      <c r="I10" s="246"/>
      <c r="J10" s="542" t="e">
        <f>E9/1.1/10</f>
        <v>#VALUE!</v>
      </c>
      <c r="K10" s="542"/>
      <c r="L10" s="247" t="s">
        <v>60</v>
      </c>
      <c r="N10" s="449"/>
      <c r="O10" s="449"/>
      <c r="P10" s="449"/>
    </row>
    <row r="11" spans="1:21" ht="30" customHeight="1">
      <c r="A11" s="242">
        <v>4</v>
      </c>
      <c r="B11" s="536" t="s">
        <v>231</v>
      </c>
      <c r="C11" s="536"/>
      <c r="D11" s="241"/>
      <c r="E11" s="541" t="str">
        <f>IFERROR(IF(OR(入力シート!D24="",入力シート!F24="",入力シート!H24=""),"令和　　年　　月　　日",TEXT(DATE(入力シート!D24,入力シート!F24,入力シート!H24),"ggge年M月ｄ日")),"令和　　年　　月　　日")</f>
        <v>令和　　年　　月　　日</v>
      </c>
      <c r="F11" s="541"/>
      <c r="G11" s="249" t="s">
        <v>244</v>
      </c>
      <c r="H11" s="547" t="str">
        <f>IFERROR(IF(OR(入力シート!D25="",入力シート!F25="",入力シート!H25=""),"令和　　年　　月　　日",TEXT(DATE(入力シート!D25,入力シート!F25,入力シート!H25),"ggge年M月ｄ日")),"令和　　年　　月　　日")</f>
        <v>令和　　年　　月　　日</v>
      </c>
      <c r="I11" s="547"/>
      <c r="J11" s="250" t="s">
        <v>245</v>
      </c>
      <c r="K11" s="250"/>
      <c r="L11" s="250"/>
      <c r="N11" s="449"/>
      <c r="O11" s="449"/>
      <c r="P11" s="449"/>
    </row>
    <row r="12" spans="1:21" ht="30" customHeight="1">
      <c r="A12" s="242">
        <v>5</v>
      </c>
      <c r="B12" s="536" t="s">
        <v>232</v>
      </c>
      <c r="C12" s="536"/>
      <c r="D12" s="241"/>
      <c r="E12" s="251" t="s">
        <v>171</v>
      </c>
      <c r="F12" s="537" t="str">
        <f>IF(E12="免除","",IFERROR(IF(入力シート!C29="","「契約保証金」が未入力です。",入力シート!C29),"「契約保証金」が未入力です。"))</f>
        <v>「契約保証金」が未入力です。</v>
      </c>
      <c r="G12" s="537"/>
      <c r="H12" s="250" t="str">
        <f>IF(E12="金","円","")</f>
        <v>円</v>
      </c>
      <c r="I12" s="250"/>
      <c r="J12" s="250"/>
      <c r="K12" s="250"/>
      <c r="L12" s="250"/>
      <c r="N12" s="449"/>
      <c r="O12" s="449"/>
      <c r="P12" s="449"/>
    </row>
    <row r="13" spans="1:21" ht="30" customHeight="1">
      <c r="A13" s="242">
        <v>6</v>
      </c>
      <c r="B13" s="536" t="s">
        <v>233</v>
      </c>
      <c r="C13" s="536"/>
      <c r="D13" s="241"/>
      <c r="E13" s="535"/>
      <c r="F13" s="535"/>
      <c r="G13" s="535"/>
      <c r="H13" s="535"/>
      <c r="I13" s="250"/>
      <c r="J13" s="250"/>
      <c r="K13" s="250"/>
      <c r="L13" s="250"/>
      <c r="N13" s="449"/>
      <c r="O13" s="449"/>
      <c r="P13" s="449"/>
    </row>
    <row r="14" spans="1:21" ht="30" customHeight="1">
      <c r="A14" s="242">
        <v>7</v>
      </c>
      <c r="B14" s="536" t="s">
        <v>234</v>
      </c>
      <c r="C14" s="536"/>
      <c r="D14" s="241"/>
      <c r="E14" s="535"/>
      <c r="F14" s="535"/>
      <c r="G14" s="535"/>
      <c r="H14" s="535"/>
      <c r="I14" s="250"/>
      <c r="J14" s="250"/>
      <c r="K14" s="250"/>
      <c r="L14" s="250"/>
      <c r="N14" s="449"/>
      <c r="O14" s="449" t="s">
        <v>788</v>
      </c>
      <c r="P14" s="449"/>
    </row>
    <row r="15" spans="1:21" s="64" customFormat="1" ht="20.100000000000001" customHeight="1">
      <c r="A15" s="544">
        <v>8</v>
      </c>
      <c r="B15" s="539" t="s">
        <v>235</v>
      </c>
      <c r="C15" s="539"/>
      <c r="D15" s="252"/>
      <c r="E15" s="535"/>
      <c r="F15" s="535"/>
      <c r="G15" s="535"/>
      <c r="H15" s="535"/>
      <c r="I15" s="535"/>
      <c r="J15" s="535"/>
      <c r="K15" s="535"/>
      <c r="L15" s="253"/>
      <c r="N15" s="449"/>
      <c r="O15" s="449" t="s">
        <v>778</v>
      </c>
      <c r="P15" s="449"/>
    </row>
    <row r="16" spans="1:21" s="248" customFormat="1" ht="20.100000000000001" customHeight="1">
      <c r="A16" s="544"/>
      <c r="B16" s="540" t="s">
        <v>236</v>
      </c>
      <c r="C16" s="540"/>
      <c r="D16" s="254"/>
      <c r="E16" s="535"/>
      <c r="F16" s="535"/>
      <c r="G16" s="535"/>
      <c r="H16" s="535"/>
      <c r="I16" s="535"/>
      <c r="J16" s="535"/>
      <c r="K16" s="535"/>
      <c r="L16" s="255"/>
      <c r="N16" s="449"/>
      <c r="O16" s="449"/>
      <c r="P16" s="449"/>
    </row>
    <row r="17" spans="1:40" s="64" customFormat="1" ht="20.100000000000001" customHeight="1">
      <c r="A17" s="544">
        <v>9</v>
      </c>
      <c r="B17" s="539" t="s">
        <v>237</v>
      </c>
      <c r="C17" s="539"/>
      <c r="D17" s="252"/>
      <c r="E17" s="535"/>
      <c r="F17" s="535"/>
      <c r="G17" s="535"/>
      <c r="H17" s="535"/>
      <c r="I17" s="535"/>
      <c r="J17" s="535"/>
      <c r="K17" s="535"/>
      <c r="L17" s="253"/>
      <c r="N17" s="449"/>
      <c r="O17" s="449"/>
      <c r="P17" s="449"/>
    </row>
    <row r="18" spans="1:40" s="248" customFormat="1" ht="20.100000000000001" customHeight="1">
      <c r="A18" s="544"/>
      <c r="B18" s="540" t="s">
        <v>238</v>
      </c>
      <c r="C18" s="540"/>
      <c r="D18" s="254"/>
      <c r="E18" s="535"/>
      <c r="F18" s="535"/>
      <c r="G18" s="535"/>
      <c r="H18" s="535"/>
      <c r="I18" s="535"/>
      <c r="J18" s="535"/>
      <c r="K18" s="535"/>
      <c r="L18" s="255"/>
      <c r="N18" s="449"/>
      <c r="O18" s="449"/>
      <c r="P18" s="449"/>
    </row>
    <row r="19" spans="1:40" ht="20.100000000000001" customHeight="1">
      <c r="A19" s="242"/>
      <c r="B19" s="250"/>
      <c r="C19" s="250"/>
      <c r="D19" s="250"/>
      <c r="E19" s="250"/>
      <c r="F19" s="250"/>
      <c r="G19" s="250"/>
      <c r="H19" s="250"/>
      <c r="I19" s="250"/>
      <c r="J19" s="250"/>
      <c r="K19" s="250"/>
      <c r="L19" s="250"/>
      <c r="N19" s="449"/>
      <c r="O19" s="449"/>
      <c r="P19" s="449"/>
    </row>
    <row r="20" spans="1:40" ht="14.25">
      <c r="A20" s="242"/>
      <c r="B20" s="536" t="s">
        <v>692</v>
      </c>
      <c r="C20" s="536"/>
      <c r="D20" s="536"/>
      <c r="E20" s="536"/>
      <c r="F20" s="536"/>
      <c r="G20" s="536"/>
      <c r="H20" s="536"/>
      <c r="I20" s="536"/>
      <c r="J20" s="536"/>
      <c r="K20" s="536"/>
      <c r="L20" s="536"/>
      <c r="M20" s="256"/>
      <c r="N20" s="449"/>
      <c r="O20" s="449"/>
      <c r="P20" s="449"/>
      <c r="T20" s="257"/>
      <c r="U20" s="257"/>
      <c r="V20" s="257"/>
      <c r="W20" s="257"/>
      <c r="X20" s="257"/>
      <c r="Y20" s="257"/>
      <c r="Z20" s="257"/>
      <c r="AA20" s="257"/>
      <c r="AB20" s="257"/>
      <c r="AC20" s="257"/>
      <c r="AD20" s="257"/>
      <c r="AE20" s="257"/>
      <c r="AF20" s="257"/>
      <c r="AG20" s="257"/>
      <c r="AH20" s="257"/>
      <c r="AI20" s="257"/>
      <c r="AJ20" s="257"/>
      <c r="AK20" s="257"/>
      <c r="AL20" s="257"/>
      <c r="AM20" s="257"/>
      <c r="AN20" s="257"/>
    </row>
    <row r="21" spans="1:40" ht="14.25">
      <c r="A21" s="536" t="s">
        <v>759</v>
      </c>
      <c r="B21" s="536"/>
      <c r="C21" s="536"/>
      <c r="D21" s="536"/>
      <c r="E21" s="536"/>
      <c r="F21" s="536"/>
      <c r="G21" s="536"/>
      <c r="H21" s="536"/>
      <c r="I21" s="536"/>
      <c r="J21" s="536"/>
      <c r="K21" s="536"/>
      <c r="L21" s="536"/>
      <c r="M21" s="256"/>
      <c r="N21" s="449"/>
      <c r="O21" s="449"/>
      <c r="P21" s="449"/>
      <c r="T21" s="257"/>
      <c r="U21" s="257"/>
      <c r="V21" s="257"/>
      <c r="W21" s="257"/>
      <c r="X21" s="257"/>
      <c r="Y21" s="257"/>
      <c r="Z21" s="257"/>
      <c r="AA21" s="257"/>
      <c r="AB21" s="257"/>
      <c r="AC21" s="257"/>
      <c r="AD21" s="257"/>
      <c r="AE21" s="257"/>
      <c r="AF21" s="257"/>
      <c r="AG21" s="257"/>
      <c r="AH21" s="257"/>
      <c r="AI21" s="257"/>
      <c r="AJ21" s="257"/>
      <c r="AK21" s="257"/>
      <c r="AL21" s="257"/>
      <c r="AM21" s="257"/>
      <c r="AN21" s="257"/>
    </row>
    <row r="22" spans="1:40" ht="14.25">
      <c r="A22" s="538" t="s">
        <v>241</v>
      </c>
      <c r="B22" s="538"/>
      <c r="C22" s="538"/>
      <c r="D22" s="538"/>
      <c r="E22" s="538"/>
      <c r="F22" s="538"/>
      <c r="G22" s="538"/>
      <c r="H22" s="538"/>
      <c r="I22" s="538"/>
      <c r="J22" s="538"/>
      <c r="K22" s="538"/>
      <c r="L22" s="538"/>
      <c r="M22" s="256"/>
      <c r="N22" s="449"/>
      <c r="O22" s="449"/>
      <c r="P22" s="449"/>
      <c r="T22" s="257"/>
      <c r="U22" s="257"/>
      <c r="V22" s="257"/>
      <c r="W22" s="257"/>
      <c r="X22" s="257"/>
      <c r="Y22" s="257"/>
      <c r="Z22" s="257"/>
      <c r="AA22" s="257"/>
      <c r="AB22" s="257"/>
      <c r="AC22" s="257"/>
      <c r="AD22" s="257"/>
      <c r="AE22" s="257"/>
      <c r="AF22" s="257"/>
      <c r="AG22" s="257"/>
      <c r="AH22" s="257"/>
      <c r="AI22" s="257"/>
      <c r="AJ22" s="257"/>
      <c r="AK22" s="257"/>
      <c r="AL22" s="257"/>
      <c r="AM22" s="257"/>
      <c r="AN22" s="257"/>
    </row>
    <row r="23" spans="1:40" ht="14.25">
      <c r="A23" s="242"/>
      <c r="B23" s="536" t="s">
        <v>243</v>
      </c>
      <c r="C23" s="536"/>
      <c r="D23" s="536"/>
      <c r="E23" s="536"/>
      <c r="F23" s="536"/>
      <c r="G23" s="536"/>
      <c r="H23" s="536"/>
      <c r="I23" s="536"/>
      <c r="J23" s="536"/>
      <c r="K23" s="536"/>
      <c r="L23" s="536"/>
      <c r="M23" s="256"/>
      <c r="N23" s="449"/>
      <c r="O23" s="449"/>
      <c r="P23" s="449"/>
      <c r="T23" s="257"/>
      <c r="U23" s="257"/>
      <c r="V23" s="257"/>
      <c r="W23" s="257"/>
      <c r="X23" s="257"/>
      <c r="Y23" s="257"/>
      <c r="Z23" s="257"/>
      <c r="AA23" s="257"/>
      <c r="AB23" s="257"/>
      <c r="AC23" s="257"/>
      <c r="AD23" s="257"/>
      <c r="AE23" s="257"/>
      <c r="AF23" s="257"/>
      <c r="AG23" s="257"/>
      <c r="AH23" s="257"/>
      <c r="AI23" s="257"/>
      <c r="AJ23" s="257"/>
      <c r="AK23" s="257"/>
      <c r="AL23" s="257"/>
      <c r="AM23" s="257"/>
      <c r="AN23" s="257"/>
    </row>
    <row r="24" spans="1:40" ht="14.25">
      <c r="A24" s="538" t="s">
        <v>242</v>
      </c>
      <c r="B24" s="538"/>
      <c r="C24" s="538"/>
      <c r="D24" s="538"/>
      <c r="E24" s="538"/>
      <c r="F24" s="538"/>
      <c r="G24" s="538"/>
      <c r="H24" s="538"/>
      <c r="I24" s="538"/>
      <c r="J24" s="538"/>
      <c r="K24" s="538"/>
      <c r="L24" s="538"/>
      <c r="M24" s="256"/>
      <c r="N24" s="449"/>
      <c r="O24" s="449"/>
      <c r="P24" s="449"/>
      <c r="T24" s="257"/>
      <c r="U24" s="257"/>
      <c r="V24" s="257"/>
      <c r="W24" s="257"/>
      <c r="X24" s="257"/>
      <c r="Y24" s="257"/>
      <c r="Z24" s="257"/>
      <c r="AA24" s="257"/>
      <c r="AB24" s="257"/>
      <c r="AC24" s="257"/>
      <c r="AD24" s="257"/>
      <c r="AE24" s="257"/>
      <c r="AF24" s="257"/>
      <c r="AG24" s="257"/>
      <c r="AH24" s="257"/>
      <c r="AI24" s="257"/>
      <c r="AJ24" s="257"/>
      <c r="AK24" s="257"/>
      <c r="AL24" s="257"/>
      <c r="AM24" s="257"/>
      <c r="AN24" s="257"/>
    </row>
    <row r="25" spans="1:40" ht="20.100000000000001" customHeight="1">
      <c r="A25" s="242"/>
      <c r="B25" s="250"/>
      <c r="C25" s="250"/>
      <c r="D25" s="250"/>
      <c r="E25" s="250"/>
      <c r="F25" s="250"/>
      <c r="G25" s="250"/>
      <c r="H25" s="250"/>
      <c r="I25" s="250"/>
      <c r="J25" s="250"/>
      <c r="K25" s="258"/>
      <c r="L25" s="258"/>
      <c r="M25" s="256"/>
      <c r="N25" s="449"/>
      <c r="O25" s="449"/>
      <c r="P25" s="449"/>
      <c r="T25" s="257"/>
      <c r="U25" s="257"/>
      <c r="V25" s="257"/>
      <c r="W25" s="257"/>
      <c r="X25" s="257"/>
      <c r="Y25" s="257"/>
      <c r="Z25" s="257"/>
      <c r="AA25" s="257"/>
      <c r="AB25" s="257"/>
      <c r="AC25" s="257"/>
      <c r="AD25" s="257"/>
      <c r="AE25" s="257"/>
      <c r="AF25" s="257"/>
      <c r="AG25" s="257"/>
      <c r="AH25" s="257"/>
      <c r="AI25" s="257"/>
      <c r="AJ25" s="257"/>
      <c r="AK25" s="257"/>
      <c r="AL25" s="257"/>
      <c r="AM25" s="257"/>
      <c r="AN25" s="257"/>
    </row>
    <row r="26" spans="1:40" ht="14.25">
      <c r="A26" s="242"/>
      <c r="B26" s="541" t="str">
        <f>IFERROR(IF(OR(入力シート!D23="",入力シート!F23="",入力シート!H23=""),"令和　　年　　月　　日",TEXT(DATE(入力シート!D23,入力シート!F23,入力シート!H23),"ggge年M月ｄ日")),"令和　　年　　月　　日")</f>
        <v>令和　　年　　月　　日</v>
      </c>
      <c r="C26" s="541"/>
      <c r="D26" s="541"/>
      <c r="E26" s="541"/>
      <c r="F26" s="541"/>
      <c r="G26" s="541"/>
      <c r="H26" s="541"/>
      <c r="I26" s="541"/>
      <c r="J26" s="541"/>
      <c r="K26" s="541"/>
      <c r="L26" s="541"/>
      <c r="N26" s="449"/>
      <c r="O26" s="449"/>
      <c r="P26" s="449"/>
    </row>
    <row r="27" spans="1:40" ht="15" customHeight="1">
      <c r="A27" s="242"/>
      <c r="B27" s="250"/>
      <c r="C27" s="250"/>
      <c r="D27" s="250"/>
      <c r="E27" s="250"/>
      <c r="F27" s="250"/>
      <c r="G27" s="535" t="str">
        <f>IF(入力シート!C20="前橋市長","前橋市大手町二丁目12番1号",IF(入力シート!C20="前橋市公営企業管理者","前橋市岩神町三丁目13番15号",""))</f>
        <v/>
      </c>
      <c r="H27" s="535"/>
      <c r="I27" s="535"/>
      <c r="J27" s="535"/>
      <c r="K27" s="535"/>
      <c r="L27" s="535"/>
      <c r="N27" s="449"/>
      <c r="O27" s="449"/>
      <c r="P27" s="449"/>
    </row>
    <row r="28" spans="1:40" ht="15" customHeight="1">
      <c r="A28" s="242"/>
      <c r="B28" s="250"/>
      <c r="C28" s="250"/>
      <c r="D28" s="250"/>
      <c r="E28" s="250"/>
      <c r="F28" s="250" t="s">
        <v>246</v>
      </c>
      <c r="G28" s="535" t="str">
        <f>IF(入力シート!C20="前橋市長","前橋市",IF(入力シート!C20="前橋市公営企業管理者","前橋市公営企業管理者","入力シート「発注者」が未入力です。"))</f>
        <v>入力シート「発注者」が未入力です。</v>
      </c>
      <c r="H28" s="535"/>
      <c r="I28" s="535"/>
      <c r="J28" s="535"/>
      <c r="K28" s="535"/>
      <c r="L28" s="535"/>
      <c r="N28" s="449"/>
      <c r="O28" s="449"/>
      <c r="P28" s="449"/>
    </row>
    <row r="29" spans="1:40" ht="15" customHeight="1">
      <c r="A29" s="242"/>
      <c r="B29" s="250"/>
      <c r="C29" s="250"/>
      <c r="D29" s="250"/>
      <c r="E29" s="250"/>
      <c r="F29" s="250"/>
      <c r="G29" s="535" t="str">
        <f>IF(入力シート!C20="前橋市長","代表者　市長"&amp;"　"&amp;入力シート!L20,IF(入力シート!C20="前橋市公営企業管理者",入力シート!L20,""))</f>
        <v/>
      </c>
      <c r="H29" s="535"/>
      <c r="I29" s="535"/>
      <c r="J29" s="535"/>
      <c r="K29" s="535"/>
      <c r="L29" s="535"/>
      <c r="N29" s="449"/>
      <c r="O29" s="449"/>
      <c r="P29" s="449"/>
      <c r="T29" s="256"/>
      <c r="U29" s="256"/>
      <c r="V29" s="259"/>
      <c r="W29" s="259"/>
      <c r="X29" s="259"/>
      <c r="Y29" s="259"/>
      <c r="Z29" s="259"/>
      <c r="AA29" s="259"/>
    </row>
    <row r="30" spans="1:40" ht="15" customHeight="1">
      <c r="A30" s="242"/>
      <c r="B30" s="250"/>
      <c r="C30" s="250"/>
      <c r="D30" s="250"/>
      <c r="E30" s="250"/>
      <c r="F30" s="250"/>
      <c r="G30" s="250"/>
      <c r="H30" s="250"/>
      <c r="I30" s="250"/>
      <c r="J30" s="250"/>
      <c r="K30" s="250"/>
      <c r="L30" s="250"/>
      <c r="N30" s="449"/>
      <c r="O30" s="449"/>
      <c r="P30" s="449"/>
      <c r="T30" s="259"/>
      <c r="U30" s="259"/>
      <c r="V30" s="259"/>
      <c r="W30" s="259"/>
      <c r="X30" s="259"/>
      <c r="Y30" s="259"/>
      <c r="Z30" s="259"/>
      <c r="AA30" s="259"/>
    </row>
    <row r="31" spans="1:40" ht="15" customHeight="1">
      <c r="A31" s="242"/>
      <c r="B31" s="250"/>
      <c r="C31" s="250"/>
      <c r="D31" s="250"/>
      <c r="E31" s="250"/>
      <c r="F31" s="250" t="s">
        <v>247</v>
      </c>
      <c r="G31" s="536" t="s">
        <v>7</v>
      </c>
      <c r="H31" s="536"/>
      <c r="I31" s="535" t="str">
        <f>IF(入力シート!C18="","　「住所」が未入力です。","　"&amp;入力シート!C18)</f>
        <v>　（例）群馬県前橋市表町１－１－１</v>
      </c>
      <c r="J31" s="535"/>
      <c r="K31" s="535"/>
      <c r="L31" s="535"/>
      <c r="N31" s="449"/>
      <c r="O31" s="449"/>
      <c r="P31" s="449"/>
    </row>
    <row r="32" spans="1:40" ht="15" customHeight="1">
      <c r="A32" s="242"/>
      <c r="B32" s="250"/>
      <c r="C32" s="250"/>
      <c r="D32" s="250"/>
      <c r="E32" s="250"/>
      <c r="F32" s="250"/>
      <c r="G32" s="536" t="s">
        <v>31</v>
      </c>
      <c r="H32" s="536"/>
      <c r="I32" s="535" t="str">
        <f>IF(入力シート!C15="","　「会社名」が未入力です。","　"&amp;入力シート!C15)</f>
        <v>　（例）○○工業株式会社</v>
      </c>
      <c r="J32" s="535"/>
      <c r="K32" s="535"/>
      <c r="L32" s="535"/>
      <c r="N32" s="449"/>
      <c r="O32" s="449"/>
      <c r="P32" s="449"/>
    </row>
    <row r="33" spans="1:16" ht="15" customHeight="1">
      <c r="A33" s="242"/>
      <c r="B33" s="250"/>
      <c r="C33" s="250"/>
      <c r="D33" s="250"/>
      <c r="E33" s="250"/>
      <c r="F33" s="250"/>
      <c r="G33" s="536" t="s">
        <v>8</v>
      </c>
      <c r="H33" s="536"/>
      <c r="I33" s="535" t="str">
        <f>IF(入力シート!C17="","　「代表者(氏名)」が未入力です。","　"&amp;入力シート!C16&amp;"　"&amp;入力シート!C17)</f>
        <v>　（例）代表取締役　（例）前橋　太朗</v>
      </c>
      <c r="J33" s="535"/>
      <c r="K33" s="535"/>
      <c r="L33" s="251"/>
      <c r="N33" s="449"/>
      <c r="O33" s="449"/>
      <c r="P33" s="449"/>
    </row>
  </sheetData>
  <sheetProtection algorithmName="SHA-512" hashValue="v+dp7tCPmh+M6JmoCYccEEfb4CYpHLE2vTKtN5P0ktMh+Nqv+QuNs8HJ8uZEXClehzm+ko7McH5eU2YH0YAJzQ==" saltValue="xzjokrifqLe+RSYN/BHKHg==" spinCount="100000" sheet="1" formatRows="0" insertRows="0"/>
  <customSheetViews>
    <customSheetView guid="{1A32DCAA-758B-493F-8647-202013861FA3}" showPageBreaks="1" showGridLines="0" printArea="1" view="pageBreakPreview">
      <selection activeCell="I14" sqref="I14"/>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44">
    <mergeCell ref="A5:A6"/>
    <mergeCell ref="B7:C8"/>
    <mergeCell ref="A7:A8"/>
    <mergeCell ref="H11:I11"/>
    <mergeCell ref="B10:H10"/>
    <mergeCell ref="E11:F11"/>
    <mergeCell ref="E5:L6"/>
    <mergeCell ref="E7:L8"/>
    <mergeCell ref="A17:A18"/>
    <mergeCell ref="A15:A16"/>
    <mergeCell ref="B9:C9"/>
    <mergeCell ref="B11:C11"/>
    <mergeCell ref="B12:C12"/>
    <mergeCell ref="B13:C13"/>
    <mergeCell ref="B14:C14"/>
    <mergeCell ref="B18:C18"/>
    <mergeCell ref="E15:K16"/>
    <mergeCell ref="E17:K18"/>
    <mergeCell ref="J10:K10"/>
    <mergeCell ref="E9:H9"/>
    <mergeCell ref="B5:C6"/>
    <mergeCell ref="G33:H33"/>
    <mergeCell ref="I31:L31"/>
    <mergeCell ref="I32:L32"/>
    <mergeCell ref="I33:K33"/>
    <mergeCell ref="B26:L26"/>
    <mergeCell ref="G27:L27"/>
    <mergeCell ref="G28:L28"/>
    <mergeCell ref="D3:J3"/>
    <mergeCell ref="N1:R2"/>
    <mergeCell ref="G29:L29"/>
    <mergeCell ref="G32:H32"/>
    <mergeCell ref="G31:H31"/>
    <mergeCell ref="F12:G12"/>
    <mergeCell ref="E13:H13"/>
    <mergeCell ref="E14:H14"/>
    <mergeCell ref="B20:L20"/>
    <mergeCell ref="A21:L21"/>
    <mergeCell ref="A22:L22"/>
    <mergeCell ref="B23:L23"/>
    <mergeCell ref="A24:L24"/>
    <mergeCell ref="B15:C15"/>
    <mergeCell ref="B16:C16"/>
    <mergeCell ref="B17:C17"/>
  </mergeCells>
  <phoneticPr fontId="3"/>
  <conditionalFormatting sqref="M5:Q6 M8:Q8">
    <cfRule type="expression" dxfId="91" priority="5">
      <formula>LEN(M5)&gt;0</formula>
    </cfRule>
  </conditionalFormatting>
  <conditionalFormatting sqref="E13:H13 E14 E15 E17">
    <cfRule type="expression" dxfId="90" priority="1">
      <formula>$E13=""</formula>
    </cfRule>
  </conditionalFormatting>
  <dataValidations count="4">
    <dataValidation type="list" allowBlank="1" showInputMessage="1" showErrorMessage="1" sqref="E12">
      <formula1>"金,免除"</formula1>
    </dataValidation>
    <dataValidation type="list" allowBlank="1" showInputMessage="1" showErrorMessage="1" sqref="E13:E14 F13:H14">
      <formula1>"あり,なし"</formula1>
    </dataValidation>
    <dataValidation type="list" allowBlank="1" showInputMessage="1" showErrorMessage="1" sqref="E15">
      <formula1>"別添「特記仕様書（現場説明書）」に定めるとおり,なし"</formula1>
    </dataValidation>
    <dataValidation type="list" allowBlank="1" showInputMessage="1" showErrorMessage="1" sqref="E17">
      <formula1>"別添「解体工事に要する費用等」のとおり,なし"</formula1>
    </dataValidation>
  </dataValidations>
  <hyperlinks>
    <hyperlink ref="N1:R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2">
    <tabColor theme="0"/>
  </sheetPr>
  <dimension ref="A1:AO70"/>
  <sheetViews>
    <sheetView showGridLines="0" showRowColHeaders="0" zoomScaleNormal="100" zoomScaleSheetLayoutView="100" workbookViewId="0">
      <selection activeCell="O8" sqref="O8"/>
    </sheetView>
  </sheetViews>
  <sheetFormatPr defaultColWidth="4.375" defaultRowHeight="15" customHeight="1"/>
  <cols>
    <col min="1" max="1" width="2.625" style="15" customWidth="1"/>
    <col min="2" max="2" width="4.125" style="2" customWidth="1"/>
    <col min="3" max="3" width="7.5" style="2" customWidth="1"/>
    <col min="4" max="4" width="7.375" style="2" customWidth="1"/>
    <col min="5" max="5" width="1.625" style="163" customWidth="1"/>
    <col min="6" max="6" width="9.625" style="163" customWidth="1"/>
    <col min="7" max="7" width="8.625" style="2" customWidth="1"/>
    <col min="8" max="8" width="2.375" style="2" customWidth="1"/>
    <col min="9" max="9" width="2.625" style="2" customWidth="1"/>
    <col min="10" max="10" width="2.375" style="2" customWidth="1"/>
    <col min="11" max="11" width="2.625" style="2" customWidth="1"/>
    <col min="12" max="12" width="2.375" style="2" customWidth="1"/>
    <col min="13" max="13" width="5.625" style="2" customWidth="1"/>
    <col min="14" max="14" width="2.375" style="2" customWidth="1"/>
    <col min="15" max="15" width="6.625" style="2" customWidth="1"/>
    <col min="16" max="16" width="8.125" style="2" customWidth="1"/>
    <col min="17" max="17" width="1.625" style="2" customWidth="1"/>
    <col min="18" max="16384" width="4.375" style="2"/>
  </cols>
  <sheetData>
    <row r="1" spans="1:25" s="29" customFormat="1" ht="18.75">
      <c r="A1" s="612" t="s">
        <v>6</v>
      </c>
      <c r="B1" s="612"/>
      <c r="C1" s="612"/>
      <c r="D1" s="612"/>
      <c r="E1" s="612"/>
      <c r="F1" s="612"/>
      <c r="G1" s="612"/>
      <c r="H1" s="612"/>
      <c r="I1" s="612"/>
      <c r="J1" s="612"/>
      <c r="K1" s="612"/>
      <c r="L1" s="612"/>
      <c r="M1" s="612"/>
      <c r="N1" s="612"/>
      <c r="O1" s="612"/>
      <c r="P1" s="612"/>
      <c r="Q1" s="612"/>
      <c r="S1" s="529" t="s">
        <v>342</v>
      </c>
      <c r="T1" s="530"/>
      <c r="U1" s="530"/>
      <c r="V1" s="530"/>
      <c r="W1" s="531"/>
      <c r="X1" s="432"/>
      <c r="Y1" s="432"/>
    </row>
    <row r="2" spans="1:25" s="29" customFormat="1" ht="19.5" thickBot="1">
      <c r="A2" s="612"/>
      <c r="B2" s="612"/>
      <c r="C2" s="612"/>
      <c r="D2" s="612"/>
      <c r="E2" s="612"/>
      <c r="F2" s="612"/>
      <c r="G2" s="612"/>
      <c r="H2" s="612"/>
      <c r="I2" s="612"/>
      <c r="J2" s="612"/>
      <c r="K2" s="612"/>
      <c r="L2" s="612"/>
      <c r="M2" s="612"/>
      <c r="N2" s="612"/>
      <c r="O2" s="612"/>
      <c r="P2" s="612"/>
      <c r="Q2" s="612"/>
      <c r="S2" s="532"/>
      <c r="T2" s="533"/>
      <c r="U2" s="533"/>
      <c r="V2" s="533"/>
      <c r="W2" s="534"/>
      <c r="X2" s="432"/>
      <c r="Y2" s="432"/>
    </row>
    <row r="3" spans="1:25" ht="12">
      <c r="A3" s="552" t="str">
        <f>IF(入力シート!C20="前橋市長","（宛先）前橋市長",IF(入力シート!C20="前橋市公営企業管理者","（宛先）前橋市公営企業管理者","「発注者」が未入力です。"))</f>
        <v>「発注者」が未入力です。</v>
      </c>
      <c r="B3" s="552"/>
      <c r="C3" s="552"/>
      <c r="D3" s="552"/>
      <c r="E3" s="552"/>
      <c r="F3" s="552"/>
      <c r="G3" s="552"/>
      <c r="H3" s="552"/>
      <c r="I3" s="552"/>
      <c r="J3" s="552"/>
      <c r="K3" s="552"/>
      <c r="L3" s="552"/>
      <c r="M3" s="552"/>
      <c r="N3" s="552"/>
      <c r="O3" s="552"/>
      <c r="P3" s="552"/>
      <c r="Q3" s="552"/>
      <c r="S3" s="433"/>
      <c r="T3" s="433"/>
      <c r="U3" s="433"/>
      <c r="V3" s="433"/>
      <c r="W3" s="433"/>
      <c r="X3" s="433"/>
      <c r="Y3" s="433"/>
    </row>
    <row r="4" spans="1:25" ht="24" customHeight="1">
      <c r="E4" s="2"/>
      <c r="F4" s="2"/>
      <c r="G4" s="581" t="s">
        <v>7</v>
      </c>
      <c r="H4" s="581"/>
      <c r="I4" s="581"/>
      <c r="K4" s="569" t="str">
        <f>IF(入力シート!C18="","「住所」が未入力です。",入力シート!C18)</f>
        <v>（例）群馬県前橋市表町１－１－１</v>
      </c>
      <c r="L4" s="569"/>
      <c r="M4" s="569"/>
      <c r="N4" s="569"/>
      <c r="O4" s="569"/>
      <c r="P4" s="569"/>
      <c r="Q4" s="569"/>
      <c r="S4" s="449"/>
      <c r="T4" s="449"/>
      <c r="U4" s="433"/>
      <c r="V4" s="433"/>
      <c r="W4" s="433"/>
      <c r="X4" s="433"/>
      <c r="Y4" s="433"/>
    </row>
    <row r="5" spans="1:25" ht="24" customHeight="1">
      <c r="F5" s="3" t="s">
        <v>32</v>
      </c>
      <c r="G5" s="581" t="s">
        <v>31</v>
      </c>
      <c r="H5" s="581"/>
      <c r="I5" s="581"/>
      <c r="K5" s="569" t="str">
        <f>IF(入力シート!C15="","「会社名」が未入力です。",入力シート!C15)</f>
        <v>（例）○○工業株式会社</v>
      </c>
      <c r="L5" s="569"/>
      <c r="M5" s="569"/>
      <c r="N5" s="569"/>
      <c r="O5" s="569"/>
      <c r="P5" s="569"/>
      <c r="Q5" s="569"/>
      <c r="S5" s="449"/>
      <c r="T5" s="449"/>
      <c r="U5" s="433"/>
      <c r="V5" s="433"/>
      <c r="W5" s="433"/>
      <c r="X5" s="433"/>
      <c r="Y5" s="433"/>
    </row>
    <row r="6" spans="1:25" ht="14.25">
      <c r="F6" s="3"/>
      <c r="G6" s="581" t="s">
        <v>8</v>
      </c>
      <c r="H6" s="581"/>
      <c r="I6" s="581"/>
      <c r="K6" s="569" t="str">
        <f>IF(入力シート!C17="","「代表者（氏名）」が未入力です。",入力シート!C16&amp;"　"&amp;入力シート!C17)</f>
        <v>（例）代表取締役　（例）前橋　太朗</v>
      </c>
      <c r="L6" s="569"/>
      <c r="M6" s="569"/>
      <c r="N6" s="569"/>
      <c r="O6" s="569"/>
      <c r="P6" s="569"/>
      <c r="Q6" s="569"/>
      <c r="S6" s="449"/>
      <c r="T6" s="449"/>
      <c r="U6" s="433"/>
      <c r="V6" s="433"/>
      <c r="W6" s="433"/>
      <c r="X6" s="433"/>
      <c r="Y6" s="433"/>
    </row>
    <row r="7" spans="1:25" ht="24" customHeight="1">
      <c r="G7" s="581" t="s">
        <v>9</v>
      </c>
      <c r="H7" s="581"/>
      <c r="I7" s="581"/>
      <c r="K7" s="569" t="str">
        <f>IF(入力シート!C21="","「件名」が未入力です。",入力シート!C21)</f>
        <v>（例）本庁管内○○工事</v>
      </c>
      <c r="L7" s="569"/>
      <c r="M7" s="569"/>
      <c r="N7" s="569"/>
      <c r="O7" s="569"/>
      <c r="P7" s="569"/>
      <c r="Q7" s="569"/>
      <c r="S7" s="449" t="s">
        <v>779</v>
      </c>
      <c r="T7" s="449"/>
      <c r="U7" s="433"/>
      <c r="V7" s="433"/>
      <c r="W7" s="433"/>
      <c r="X7" s="433"/>
      <c r="Y7" s="433"/>
    </row>
    <row r="8" spans="1:25" ht="14.25">
      <c r="B8" s="4"/>
      <c r="C8" s="4"/>
      <c r="D8" s="4"/>
      <c r="S8" s="449" t="s">
        <v>780</v>
      </c>
      <c r="T8" s="449"/>
      <c r="U8" s="433"/>
      <c r="V8" s="433"/>
      <c r="W8" s="433"/>
      <c r="X8" s="433"/>
      <c r="Y8" s="433"/>
    </row>
    <row r="9" spans="1:25" ht="15" customHeight="1">
      <c r="A9" s="16" t="s">
        <v>84</v>
      </c>
      <c r="B9" s="579" t="s">
        <v>53</v>
      </c>
      <c r="C9" s="579"/>
      <c r="D9" s="579"/>
      <c r="E9" s="579"/>
      <c r="F9" s="579"/>
      <c r="G9" s="579"/>
      <c r="H9" s="579"/>
      <c r="I9" s="579"/>
      <c r="J9" s="579"/>
      <c r="K9" s="579"/>
      <c r="L9" s="579"/>
      <c r="M9" s="579"/>
      <c r="N9" s="579"/>
      <c r="O9" s="579"/>
      <c r="P9" s="579"/>
      <c r="Q9" s="579"/>
      <c r="S9" s="449"/>
      <c r="T9" s="449"/>
      <c r="U9" s="433"/>
      <c r="V9" s="433"/>
      <c r="W9" s="433"/>
      <c r="X9" s="433"/>
      <c r="Y9" s="433"/>
    </row>
    <row r="10" spans="1:25" ht="24.75" thickBot="1">
      <c r="A10" s="17" t="s">
        <v>30</v>
      </c>
      <c r="B10" s="613" t="s">
        <v>10</v>
      </c>
      <c r="C10" s="614"/>
      <c r="D10" s="614"/>
      <c r="E10" s="615"/>
      <c r="F10" s="613" t="s">
        <v>29</v>
      </c>
      <c r="G10" s="614"/>
      <c r="H10" s="614"/>
      <c r="I10" s="614"/>
      <c r="J10" s="614"/>
      <c r="K10" s="615"/>
      <c r="L10" s="613" t="s">
        <v>28</v>
      </c>
      <c r="M10" s="614"/>
      <c r="N10" s="614"/>
      <c r="O10" s="614"/>
      <c r="P10" s="614"/>
      <c r="Q10" s="615"/>
      <c r="S10" s="449"/>
      <c r="T10" s="449"/>
      <c r="U10" s="433"/>
      <c r="V10" s="433"/>
      <c r="W10" s="433"/>
      <c r="X10" s="433"/>
      <c r="Y10" s="433"/>
    </row>
    <row r="11" spans="1:25" ht="15" customHeight="1" thickBot="1">
      <c r="A11" s="221" t="s">
        <v>12</v>
      </c>
      <c r="B11" s="607" t="s">
        <v>11</v>
      </c>
      <c r="C11" s="607"/>
      <c r="D11" s="607"/>
      <c r="E11" s="607"/>
      <c r="F11" s="607"/>
      <c r="G11" s="607"/>
      <c r="H11" s="607"/>
      <c r="I11" s="607"/>
      <c r="J11" s="607"/>
      <c r="K11" s="607"/>
      <c r="L11" s="607"/>
      <c r="M11" s="607"/>
      <c r="N11" s="607"/>
      <c r="O11" s="607"/>
      <c r="P11" s="607"/>
      <c r="Q11" s="608"/>
      <c r="S11" s="449"/>
      <c r="T11" s="449"/>
      <c r="U11" s="433"/>
      <c r="V11" s="433"/>
      <c r="W11" s="433"/>
      <c r="X11" s="433"/>
      <c r="Y11" s="433"/>
    </row>
    <row r="12" spans="1:25" ht="18.95" customHeight="1">
      <c r="A12" s="19"/>
      <c r="B12" s="609" t="s">
        <v>54</v>
      </c>
      <c r="C12" s="559" t="s">
        <v>13</v>
      </c>
      <c r="D12" s="560"/>
      <c r="E12" s="561"/>
      <c r="F12" s="559" t="s">
        <v>18</v>
      </c>
      <c r="G12" s="604"/>
      <c r="H12" s="222" t="s">
        <v>12</v>
      </c>
      <c r="I12" s="158" t="s">
        <v>24</v>
      </c>
      <c r="J12" s="222" t="s">
        <v>12</v>
      </c>
      <c r="K12" s="159" t="s">
        <v>25</v>
      </c>
      <c r="L12" s="225" t="s">
        <v>12</v>
      </c>
      <c r="M12" s="158" t="s">
        <v>26</v>
      </c>
      <c r="N12" s="222" t="s">
        <v>12</v>
      </c>
      <c r="O12" s="560" t="s">
        <v>27</v>
      </c>
      <c r="P12" s="560"/>
      <c r="Q12" s="580"/>
      <c r="S12" s="449"/>
      <c r="T12" s="449"/>
    </row>
    <row r="13" spans="1:25" ht="18.95" customHeight="1">
      <c r="A13" s="20"/>
      <c r="B13" s="610"/>
      <c r="C13" s="559" t="s">
        <v>14</v>
      </c>
      <c r="D13" s="560"/>
      <c r="E13" s="561" t="s">
        <v>14</v>
      </c>
      <c r="F13" s="559" t="s">
        <v>19</v>
      </c>
      <c r="G13" s="604"/>
      <c r="H13" s="223" t="s">
        <v>12</v>
      </c>
      <c r="I13" s="160" t="s">
        <v>24</v>
      </c>
      <c r="J13" s="223" t="s">
        <v>12</v>
      </c>
      <c r="K13" s="161" t="s">
        <v>25</v>
      </c>
      <c r="L13" s="226" t="s">
        <v>12</v>
      </c>
      <c r="M13" s="160" t="s">
        <v>26</v>
      </c>
      <c r="N13" s="223" t="s">
        <v>12</v>
      </c>
      <c r="O13" s="560" t="s">
        <v>27</v>
      </c>
      <c r="P13" s="560"/>
      <c r="Q13" s="580"/>
      <c r="S13" s="449"/>
      <c r="T13" s="449"/>
    </row>
    <row r="14" spans="1:25" ht="18.95" customHeight="1">
      <c r="A14" s="20"/>
      <c r="B14" s="610"/>
      <c r="C14" s="559" t="s">
        <v>15</v>
      </c>
      <c r="D14" s="560"/>
      <c r="E14" s="561" t="s">
        <v>15</v>
      </c>
      <c r="F14" s="559" t="s">
        <v>20</v>
      </c>
      <c r="G14" s="604"/>
      <c r="H14" s="223" t="s">
        <v>12</v>
      </c>
      <c r="I14" s="160" t="s">
        <v>24</v>
      </c>
      <c r="J14" s="223" t="s">
        <v>12</v>
      </c>
      <c r="K14" s="161" t="s">
        <v>25</v>
      </c>
      <c r="L14" s="226" t="s">
        <v>12</v>
      </c>
      <c r="M14" s="160" t="s">
        <v>26</v>
      </c>
      <c r="N14" s="223" t="s">
        <v>12</v>
      </c>
      <c r="O14" s="560" t="s">
        <v>27</v>
      </c>
      <c r="P14" s="560"/>
      <c r="Q14" s="580"/>
      <c r="S14" s="449"/>
      <c r="T14" s="449"/>
    </row>
    <row r="15" spans="1:25" ht="18.95" customHeight="1">
      <c r="A15" s="20"/>
      <c r="B15" s="610"/>
      <c r="C15" s="559" t="s">
        <v>16</v>
      </c>
      <c r="D15" s="560"/>
      <c r="E15" s="561" t="s">
        <v>16</v>
      </c>
      <c r="F15" s="559" t="s">
        <v>21</v>
      </c>
      <c r="G15" s="604"/>
      <c r="H15" s="223" t="s">
        <v>12</v>
      </c>
      <c r="I15" s="160" t="s">
        <v>24</v>
      </c>
      <c r="J15" s="223" t="s">
        <v>12</v>
      </c>
      <c r="K15" s="161" t="s">
        <v>25</v>
      </c>
      <c r="L15" s="226" t="s">
        <v>12</v>
      </c>
      <c r="M15" s="160" t="s">
        <v>26</v>
      </c>
      <c r="N15" s="223" t="s">
        <v>12</v>
      </c>
      <c r="O15" s="560" t="s">
        <v>27</v>
      </c>
      <c r="P15" s="560"/>
      <c r="Q15" s="580"/>
      <c r="S15" s="449"/>
      <c r="T15" s="449"/>
    </row>
    <row r="16" spans="1:25" ht="18.95" customHeight="1">
      <c r="A16" s="20"/>
      <c r="B16" s="610"/>
      <c r="C16" s="559" t="s">
        <v>17</v>
      </c>
      <c r="D16" s="560"/>
      <c r="E16" s="561" t="s">
        <v>17</v>
      </c>
      <c r="F16" s="559" t="s">
        <v>22</v>
      </c>
      <c r="G16" s="604"/>
      <c r="H16" s="223" t="s">
        <v>12</v>
      </c>
      <c r="I16" s="160" t="s">
        <v>24</v>
      </c>
      <c r="J16" s="223" t="s">
        <v>12</v>
      </c>
      <c r="K16" s="161" t="s">
        <v>25</v>
      </c>
      <c r="L16" s="226" t="s">
        <v>12</v>
      </c>
      <c r="M16" s="160" t="s">
        <v>26</v>
      </c>
      <c r="N16" s="223" t="s">
        <v>12</v>
      </c>
      <c r="O16" s="560" t="s">
        <v>27</v>
      </c>
      <c r="P16" s="560"/>
      <c r="Q16" s="580"/>
      <c r="S16" s="449"/>
      <c r="T16" s="449"/>
    </row>
    <row r="17" spans="1:20" ht="18.95" customHeight="1" thickBot="1">
      <c r="A17" s="21"/>
      <c r="B17" s="611"/>
      <c r="C17" s="120" t="s">
        <v>344</v>
      </c>
      <c r="D17" s="228"/>
      <c r="E17" s="121" t="s">
        <v>343</v>
      </c>
      <c r="F17" s="605" t="s">
        <v>23</v>
      </c>
      <c r="G17" s="606"/>
      <c r="H17" s="224" t="s">
        <v>12</v>
      </c>
      <c r="I17" s="164" t="s">
        <v>24</v>
      </c>
      <c r="J17" s="224" t="s">
        <v>12</v>
      </c>
      <c r="K17" s="5" t="s">
        <v>25</v>
      </c>
      <c r="L17" s="227" t="s">
        <v>12</v>
      </c>
      <c r="M17" s="164" t="s">
        <v>26</v>
      </c>
      <c r="N17" s="224" t="s">
        <v>12</v>
      </c>
      <c r="O17" s="576" t="s">
        <v>27</v>
      </c>
      <c r="P17" s="576"/>
      <c r="Q17" s="577"/>
      <c r="S17" s="449"/>
      <c r="T17" s="449"/>
    </row>
    <row r="18" spans="1:20" ht="15" customHeight="1" thickBot="1">
      <c r="A18" s="229" t="s">
        <v>12</v>
      </c>
      <c r="B18" s="607" t="s">
        <v>33</v>
      </c>
      <c r="C18" s="607"/>
      <c r="D18" s="607"/>
      <c r="E18" s="607"/>
      <c r="F18" s="607"/>
      <c r="G18" s="607"/>
      <c r="H18" s="607"/>
      <c r="I18" s="607"/>
      <c r="J18" s="607"/>
      <c r="K18" s="607"/>
      <c r="L18" s="607"/>
      <c r="M18" s="607"/>
      <c r="N18" s="607"/>
      <c r="O18" s="607"/>
      <c r="P18" s="607"/>
      <c r="Q18" s="608"/>
      <c r="S18" s="449"/>
      <c r="T18" s="449"/>
    </row>
    <row r="19" spans="1:20" ht="18.95" customHeight="1">
      <c r="A19" s="19"/>
      <c r="B19" s="609" t="s">
        <v>54</v>
      </c>
      <c r="C19" s="559" t="s">
        <v>34</v>
      </c>
      <c r="D19" s="560"/>
      <c r="E19" s="561"/>
      <c r="F19" s="559" t="s">
        <v>39</v>
      </c>
      <c r="G19" s="604"/>
      <c r="H19" s="222" t="s">
        <v>12</v>
      </c>
      <c r="I19" s="158" t="s">
        <v>24</v>
      </c>
      <c r="J19" s="222" t="s">
        <v>12</v>
      </c>
      <c r="K19" s="159" t="s">
        <v>25</v>
      </c>
      <c r="L19" s="225" t="s">
        <v>12</v>
      </c>
      <c r="M19" s="158" t="s">
        <v>26</v>
      </c>
      <c r="N19" s="222" t="s">
        <v>12</v>
      </c>
      <c r="O19" s="560" t="s">
        <v>27</v>
      </c>
      <c r="P19" s="560"/>
      <c r="Q19" s="580"/>
      <c r="S19" s="449"/>
      <c r="T19" s="449"/>
    </row>
    <row r="20" spans="1:20" ht="18.95" customHeight="1">
      <c r="A20" s="20"/>
      <c r="B20" s="610"/>
      <c r="C20" s="559" t="s">
        <v>35</v>
      </c>
      <c r="D20" s="560"/>
      <c r="E20" s="561"/>
      <c r="F20" s="559" t="s">
        <v>40</v>
      </c>
      <c r="G20" s="604"/>
      <c r="H20" s="223" t="s">
        <v>12</v>
      </c>
      <c r="I20" s="160" t="s">
        <v>24</v>
      </c>
      <c r="J20" s="223" t="s">
        <v>12</v>
      </c>
      <c r="K20" s="161" t="s">
        <v>25</v>
      </c>
      <c r="L20" s="226" t="s">
        <v>12</v>
      </c>
      <c r="M20" s="160" t="s">
        <v>26</v>
      </c>
      <c r="N20" s="223" t="s">
        <v>12</v>
      </c>
      <c r="O20" s="560" t="s">
        <v>27</v>
      </c>
      <c r="P20" s="560"/>
      <c r="Q20" s="580"/>
      <c r="S20" s="449"/>
      <c r="T20" s="449"/>
    </row>
    <row r="21" spans="1:20" ht="18.95" customHeight="1">
      <c r="A21" s="20"/>
      <c r="B21" s="610"/>
      <c r="C21" s="559" t="s">
        <v>36</v>
      </c>
      <c r="D21" s="560"/>
      <c r="E21" s="561"/>
      <c r="F21" s="559" t="s">
        <v>41</v>
      </c>
      <c r="G21" s="604"/>
      <c r="H21" s="223" t="s">
        <v>12</v>
      </c>
      <c r="I21" s="160" t="s">
        <v>24</v>
      </c>
      <c r="J21" s="223" t="s">
        <v>12</v>
      </c>
      <c r="K21" s="161" t="s">
        <v>25</v>
      </c>
      <c r="L21" s="226" t="s">
        <v>12</v>
      </c>
      <c r="M21" s="160" t="s">
        <v>26</v>
      </c>
      <c r="N21" s="223" t="s">
        <v>12</v>
      </c>
      <c r="O21" s="560" t="s">
        <v>27</v>
      </c>
      <c r="P21" s="560"/>
      <c r="Q21" s="580"/>
      <c r="S21" s="449"/>
      <c r="T21" s="449"/>
    </row>
    <row r="22" spans="1:20" ht="18.95" customHeight="1">
      <c r="A22" s="20"/>
      <c r="B22" s="610"/>
      <c r="C22" s="559" t="s">
        <v>37</v>
      </c>
      <c r="D22" s="560"/>
      <c r="E22" s="561"/>
      <c r="F22" s="559" t="s">
        <v>42</v>
      </c>
      <c r="G22" s="604"/>
      <c r="H22" s="223" t="s">
        <v>12</v>
      </c>
      <c r="I22" s="160" t="s">
        <v>24</v>
      </c>
      <c r="J22" s="223" t="s">
        <v>12</v>
      </c>
      <c r="K22" s="161" t="s">
        <v>25</v>
      </c>
      <c r="L22" s="226" t="s">
        <v>12</v>
      </c>
      <c r="M22" s="160" t="s">
        <v>26</v>
      </c>
      <c r="N22" s="223" t="s">
        <v>12</v>
      </c>
      <c r="O22" s="560" t="s">
        <v>27</v>
      </c>
      <c r="P22" s="560"/>
      <c r="Q22" s="580"/>
      <c r="S22" s="449"/>
      <c r="T22" s="449"/>
    </row>
    <row r="23" spans="1:20" ht="18.95" customHeight="1">
      <c r="A23" s="20"/>
      <c r="B23" s="610"/>
      <c r="C23" s="559" t="s">
        <v>38</v>
      </c>
      <c r="D23" s="560"/>
      <c r="E23" s="561"/>
      <c r="F23" s="559" t="s">
        <v>43</v>
      </c>
      <c r="G23" s="604"/>
      <c r="H23" s="223" t="s">
        <v>12</v>
      </c>
      <c r="I23" s="160" t="s">
        <v>24</v>
      </c>
      <c r="J23" s="223" t="s">
        <v>12</v>
      </c>
      <c r="K23" s="161" t="s">
        <v>25</v>
      </c>
      <c r="L23" s="226" t="s">
        <v>12</v>
      </c>
      <c r="M23" s="160" t="s">
        <v>26</v>
      </c>
      <c r="N23" s="223" t="s">
        <v>12</v>
      </c>
      <c r="O23" s="560" t="s">
        <v>27</v>
      </c>
      <c r="P23" s="560"/>
      <c r="Q23" s="580"/>
      <c r="S23" s="449"/>
      <c r="T23" s="449"/>
    </row>
    <row r="24" spans="1:20" ht="18.95" customHeight="1" thickBot="1">
      <c r="A24" s="21"/>
      <c r="B24" s="611"/>
      <c r="C24" s="120" t="s">
        <v>344</v>
      </c>
      <c r="D24" s="228"/>
      <c r="E24" s="121" t="s">
        <v>343</v>
      </c>
      <c r="F24" s="605" t="s">
        <v>44</v>
      </c>
      <c r="G24" s="606"/>
      <c r="H24" s="224" t="s">
        <v>12</v>
      </c>
      <c r="I24" s="164" t="s">
        <v>24</v>
      </c>
      <c r="J24" s="224" t="s">
        <v>12</v>
      </c>
      <c r="K24" s="5" t="s">
        <v>25</v>
      </c>
      <c r="L24" s="227" t="s">
        <v>12</v>
      </c>
      <c r="M24" s="164" t="s">
        <v>26</v>
      </c>
      <c r="N24" s="224" t="s">
        <v>12</v>
      </c>
      <c r="O24" s="576" t="s">
        <v>27</v>
      </c>
      <c r="P24" s="576"/>
      <c r="Q24" s="577"/>
      <c r="S24" s="449"/>
      <c r="T24" s="449"/>
    </row>
    <row r="25" spans="1:20" ht="15" customHeight="1" thickBot="1">
      <c r="A25" s="229" t="s">
        <v>12</v>
      </c>
      <c r="B25" s="607" t="s">
        <v>11</v>
      </c>
      <c r="C25" s="607"/>
      <c r="D25" s="607"/>
      <c r="E25" s="607"/>
      <c r="F25" s="607"/>
      <c r="G25" s="607"/>
      <c r="H25" s="607"/>
      <c r="I25" s="607"/>
      <c r="J25" s="607"/>
      <c r="K25" s="607"/>
      <c r="L25" s="607"/>
      <c r="M25" s="607"/>
      <c r="N25" s="607"/>
      <c r="O25" s="607"/>
      <c r="P25" s="607"/>
      <c r="Q25" s="608"/>
      <c r="S25" s="449"/>
      <c r="T25" s="449"/>
    </row>
    <row r="26" spans="1:20" ht="18.95" customHeight="1">
      <c r="A26" s="19"/>
      <c r="B26" s="609" t="s">
        <v>55</v>
      </c>
      <c r="C26" s="587" t="s">
        <v>45</v>
      </c>
      <c r="D26" s="588"/>
      <c r="E26" s="589"/>
      <c r="F26" s="587" t="s">
        <v>57</v>
      </c>
      <c r="G26" s="599"/>
      <c r="H26" s="594" t="s">
        <v>12</v>
      </c>
      <c r="I26" s="562" t="s">
        <v>24</v>
      </c>
      <c r="J26" s="602" t="s">
        <v>12</v>
      </c>
      <c r="K26" s="564" t="s">
        <v>25</v>
      </c>
      <c r="L26" s="230" t="s">
        <v>12</v>
      </c>
      <c r="M26" s="162" t="s">
        <v>26</v>
      </c>
      <c r="N26" s="232" t="s">
        <v>12</v>
      </c>
      <c r="O26" s="562" t="s">
        <v>27</v>
      </c>
      <c r="P26" s="562"/>
      <c r="Q26" s="578"/>
      <c r="S26" s="449"/>
      <c r="T26" s="449"/>
    </row>
    <row r="27" spans="1:20" ht="18.95" customHeight="1">
      <c r="A27" s="20"/>
      <c r="B27" s="610"/>
      <c r="C27" s="590"/>
      <c r="D27" s="591"/>
      <c r="E27" s="592"/>
      <c r="F27" s="600"/>
      <c r="G27" s="601"/>
      <c r="H27" s="595"/>
      <c r="I27" s="579"/>
      <c r="J27" s="603"/>
      <c r="K27" s="593"/>
      <c r="L27" s="476"/>
      <c r="M27" s="579" t="s">
        <v>51</v>
      </c>
      <c r="N27" s="579"/>
      <c r="O27" s="579"/>
      <c r="P27" s="233"/>
      <c r="Q27" s="6" t="s">
        <v>52</v>
      </c>
      <c r="S27" s="449"/>
      <c r="T27" s="449"/>
    </row>
    <row r="28" spans="1:20" ht="18.95" customHeight="1">
      <c r="A28" s="20"/>
      <c r="B28" s="610"/>
      <c r="C28" s="563" t="s">
        <v>46</v>
      </c>
      <c r="D28" s="562"/>
      <c r="E28" s="564"/>
      <c r="F28" s="563" t="s">
        <v>48</v>
      </c>
      <c r="G28" s="596"/>
      <c r="H28" s="594" t="s">
        <v>12</v>
      </c>
      <c r="I28" s="562" t="s">
        <v>24</v>
      </c>
      <c r="J28" s="602" t="s">
        <v>12</v>
      </c>
      <c r="K28" s="564" t="s">
        <v>25</v>
      </c>
      <c r="L28" s="231" t="s">
        <v>12</v>
      </c>
      <c r="M28" s="162" t="s">
        <v>26</v>
      </c>
      <c r="N28" s="232" t="s">
        <v>12</v>
      </c>
      <c r="O28" s="562" t="s">
        <v>27</v>
      </c>
      <c r="P28" s="562"/>
      <c r="Q28" s="578"/>
      <c r="S28" s="449"/>
      <c r="T28" s="449"/>
    </row>
    <row r="29" spans="1:20" ht="18.95" customHeight="1">
      <c r="A29" s="20"/>
      <c r="B29" s="610"/>
      <c r="C29" s="620"/>
      <c r="D29" s="574"/>
      <c r="E29" s="621"/>
      <c r="F29" s="597"/>
      <c r="G29" s="598"/>
      <c r="H29" s="595"/>
      <c r="I29" s="579"/>
      <c r="J29" s="603"/>
      <c r="K29" s="593"/>
      <c r="L29" s="476"/>
      <c r="M29" s="579" t="s">
        <v>51</v>
      </c>
      <c r="N29" s="579"/>
      <c r="O29" s="579"/>
      <c r="P29" s="233"/>
      <c r="Q29" s="6" t="s">
        <v>52</v>
      </c>
      <c r="S29" s="449"/>
      <c r="T29" s="449"/>
    </row>
    <row r="30" spans="1:20" ht="30" customHeight="1">
      <c r="A30" s="20"/>
      <c r="B30" s="610"/>
      <c r="C30" s="616" t="s">
        <v>80</v>
      </c>
      <c r="D30" s="618"/>
      <c r="E30" s="619"/>
      <c r="F30" s="616" t="s">
        <v>56</v>
      </c>
      <c r="G30" s="617"/>
      <c r="H30" s="223" t="s">
        <v>12</v>
      </c>
      <c r="I30" s="160" t="s">
        <v>24</v>
      </c>
      <c r="J30" s="223" t="s">
        <v>12</v>
      </c>
      <c r="K30" s="161" t="s">
        <v>25</v>
      </c>
      <c r="L30" s="226" t="s">
        <v>12</v>
      </c>
      <c r="M30" s="160" t="s">
        <v>26</v>
      </c>
      <c r="N30" s="223" t="s">
        <v>12</v>
      </c>
      <c r="O30" s="562" t="s">
        <v>27</v>
      </c>
      <c r="P30" s="562"/>
      <c r="Q30" s="578"/>
      <c r="S30" s="449"/>
      <c r="T30" s="449"/>
    </row>
    <row r="31" spans="1:20" ht="18.95" customHeight="1">
      <c r="A31" s="20"/>
      <c r="B31" s="610"/>
      <c r="C31" s="559" t="s">
        <v>47</v>
      </c>
      <c r="D31" s="560"/>
      <c r="E31" s="561"/>
      <c r="F31" s="559" t="s">
        <v>49</v>
      </c>
      <c r="G31" s="604"/>
      <c r="H31" s="223" t="s">
        <v>12</v>
      </c>
      <c r="I31" s="160" t="s">
        <v>24</v>
      </c>
      <c r="J31" s="223" t="s">
        <v>12</v>
      </c>
      <c r="K31" s="161" t="s">
        <v>25</v>
      </c>
      <c r="L31" s="226" t="s">
        <v>12</v>
      </c>
      <c r="M31" s="160" t="s">
        <v>26</v>
      </c>
      <c r="N31" s="223" t="s">
        <v>12</v>
      </c>
      <c r="O31" s="562" t="s">
        <v>27</v>
      </c>
      <c r="P31" s="562"/>
      <c r="Q31" s="578"/>
      <c r="S31" s="449"/>
      <c r="T31" s="449"/>
    </row>
    <row r="32" spans="1:20" ht="18.95" customHeight="1" thickBot="1">
      <c r="A32" s="20"/>
      <c r="B32" s="610"/>
      <c r="C32" s="120" t="s">
        <v>344</v>
      </c>
      <c r="D32" s="228"/>
      <c r="E32" s="121" t="s">
        <v>343</v>
      </c>
      <c r="F32" s="605" t="s">
        <v>50</v>
      </c>
      <c r="G32" s="606"/>
      <c r="H32" s="224" t="s">
        <v>12</v>
      </c>
      <c r="I32" s="164" t="s">
        <v>24</v>
      </c>
      <c r="J32" s="224" t="s">
        <v>12</v>
      </c>
      <c r="K32" s="5" t="s">
        <v>25</v>
      </c>
      <c r="L32" s="227" t="s">
        <v>12</v>
      </c>
      <c r="M32" s="164" t="s">
        <v>26</v>
      </c>
      <c r="N32" s="224" t="s">
        <v>12</v>
      </c>
      <c r="O32" s="576" t="s">
        <v>27</v>
      </c>
      <c r="P32" s="576"/>
      <c r="Q32" s="577"/>
      <c r="S32" s="449"/>
      <c r="T32" s="449"/>
    </row>
    <row r="33" spans="1:41" ht="14.25">
      <c r="A33" s="22"/>
      <c r="B33" s="7"/>
      <c r="C33" s="11"/>
      <c r="D33" s="11"/>
      <c r="S33" s="449"/>
      <c r="T33" s="449"/>
    </row>
    <row r="34" spans="1:41" s="11" customFormat="1" thickBot="1">
      <c r="A34" s="23" t="s">
        <v>85</v>
      </c>
      <c r="B34" s="574" t="s">
        <v>58</v>
      </c>
      <c r="C34" s="574"/>
      <c r="D34" s="574"/>
      <c r="E34" s="574"/>
      <c r="F34" s="574"/>
      <c r="G34" s="574"/>
      <c r="H34" s="586" t="s">
        <v>59</v>
      </c>
      <c r="I34" s="586"/>
      <c r="J34" s="585"/>
      <c r="K34" s="585"/>
      <c r="L34" s="585"/>
      <c r="M34" s="585"/>
      <c r="N34" s="585"/>
      <c r="O34" s="585"/>
      <c r="P34" s="167" t="s">
        <v>60</v>
      </c>
      <c r="S34" s="449" t="s">
        <v>790</v>
      </c>
      <c r="T34" s="449"/>
    </row>
    <row r="35" spans="1:41" s="11" customFormat="1" ht="14.25">
      <c r="A35" s="23"/>
      <c r="B35" s="574" t="s">
        <v>62</v>
      </c>
      <c r="C35" s="574"/>
      <c r="D35" s="574"/>
      <c r="E35" s="574"/>
      <c r="F35" s="574"/>
      <c r="G35" s="574"/>
      <c r="H35" s="575" t="s">
        <v>61</v>
      </c>
      <c r="I35" s="575"/>
      <c r="J35" s="575"/>
      <c r="K35" s="575"/>
      <c r="L35" s="575"/>
      <c r="M35" s="575"/>
      <c r="N35" s="575"/>
      <c r="O35" s="575"/>
      <c r="P35" s="575"/>
      <c r="Q35" s="12"/>
      <c r="S35" s="449"/>
      <c r="T35" s="449"/>
      <c r="U35" s="13"/>
      <c r="V35" s="13"/>
      <c r="W35" s="13"/>
      <c r="X35" s="13"/>
      <c r="Y35" s="13"/>
      <c r="Z35" s="13"/>
      <c r="AA35" s="13"/>
      <c r="AB35" s="13"/>
      <c r="AC35" s="13"/>
      <c r="AD35" s="13"/>
      <c r="AE35" s="13"/>
      <c r="AF35" s="13"/>
      <c r="AG35" s="13"/>
      <c r="AH35" s="13"/>
      <c r="AI35" s="13"/>
      <c r="AJ35" s="13"/>
      <c r="AK35" s="13"/>
      <c r="AL35" s="13"/>
      <c r="AM35" s="13"/>
      <c r="AN35" s="13"/>
      <c r="AO35" s="13"/>
    </row>
    <row r="36" spans="1:41" ht="14.25">
      <c r="A36" s="24"/>
      <c r="G36" s="8"/>
      <c r="H36" s="8"/>
      <c r="I36" s="8"/>
      <c r="J36" s="8"/>
      <c r="K36" s="8"/>
      <c r="L36" s="8"/>
      <c r="M36" s="8"/>
      <c r="N36" s="8"/>
      <c r="O36" s="8"/>
      <c r="P36" s="8"/>
      <c r="Q36" s="8"/>
      <c r="S36" s="449"/>
      <c r="T36" s="449"/>
      <c r="U36" s="9"/>
      <c r="V36" s="9"/>
      <c r="W36" s="9"/>
      <c r="X36" s="9"/>
      <c r="Y36" s="9"/>
      <c r="Z36" s="9"/>
      <c r="AA36" s="9"/>
      <c r="AB36" s="9"/>
      <c r="AC36" s="9"/>
      <c r="AD36" s="9"/>
      <c r="AE36" s="9"/>
      <c r="AF36" s="9"/>
      <c r="AG36" s="9"/>
      <c r="AH36" s="9"/>
      <c r="AI36" s="9"/>
      <c r="AJ36" s="9"/>
      <c r="AK36" s="9"/>
      <c r="AL36" s="9"/>
      <c r="AM36" s="9"/>
      <c r="AN36" s="9"/>
      <c r="AO36" s="9"/>
    </row>
    <row r="37" spans="1:41" ht="14.25">
      <c r="A37" s="24" t="s">
        <v>86</v>
      </c>
      <c r="B37" s="570" t="s">
        <v>63</v>
      </c>
      <c r="C37" s="570"/>
      <c r="D37" s="570"/>
      <c r="E37" s="570"/>
      <c r="F37" s="570"/>
      <c r="G37" s="570"/>
      <c r="H37" s="582" t="s">
        <v>844</v>
      </c>
      <c r="I37" s="582"/>
      <c r="J37" s="582"/>
      <c r="K37" s="582"/>
      <c r="L37" s="582"/>
      <c r="M37" s="582"/>
      <c r="N37" s="582"/>
      <c r="O37" s="582"/>
      <c r="P37" s="582"/>
      <c r="Q37" s="8"/>
      <c r="S37" s="449"/>
      <c r="T37" s="449"/>
      <c r="U37" s="9"/>
      <c r="V37" s="9"/>
      <c r="W37" s="9"/>
      <c r="X37" s="9"/>
      <c r="Y37" s="9"/>
      <c r="Z37" s="9"/>
      <c r="AA37" s="9"/>
      <c r="AB37" s="9"/>
      <c r="AC37" s="9"/>
      <c r="AD37" s="9"/>
      <c r="AE37" s="9"/>
      <c r="AF37" s="9"/>
      <c r="AG37" s="9"/>
      <c r="AH37" s="9"/>
      <c r="AI37" s="9"/>
      <c r="AJ37" s="9"/>
      <c r="AK37" s="9"/>
      <c r="AL37" s="9"/>
      <c r="AM37" s="9"/>
      <c r="AN37" s="9"/>
      <c r="AO37" s="9"/>
    </row>
    <row r="38" spans="1:41" ht="14.25">
      <c r="A38" s="24"/>
      <c r="G38" s="8"/>
      <c r="H38" s="8"/>
      <c r="I38" s="8"/>
      <c r="J38" s="8"/>
      <c r="K38" s="8"/>
      <c r="L38" s="8"/>
      <c r="M38" s="8"/>
      <c r="N38" s="8"/>
      <c r="O38" s="8"/>
      <c r="P38" s="8"/>
      <c r="Q38" s="8"/>
      <c r="S38" s="449"/>
      <c r="T38" s="449"/>
      <c r="U38" s="9"/>
      <c r="V38" s="9"/>
      <c r="W38" s="9"/>
      <c r="X38" s="9"/>
      <c r="Y38" s="9"/>
      <c r="Z38" s="9"/>
      <c r="AA38" s="9"/>
      <c r="AB38" s="9"/>
      <c r="AC38" s="9"/>
      <c r="AD38" s="9"/>
      <c r="AE38" s="9"/>
      <c r="AF38" s="9"/>
      <c r="AG38" s="9"/>
      <c r="AH38" s="9"/>
      <c r="AI38" s="9"/>
      <c r="AJ38" s="9"/>
      <c r="AK38" s="9"/>
      <c r="AL38" s="9"/>
      <c r="AM38" s="9"/>
      <c r="AN38" s="9"/>
      <c r="AO38" s="9"/>
    </row>
    <row r="39" spans="1:41" thickBot="1">
      <c r="A39" s="24" t="s">
        <v>87</v>
      </c>
      <c r="B39" s="570" t="s">
        <v>65</v>
      </c>
      <c r="C39" s="570"/>
      <c r="D39" s="570"/>
      <c r="E39" s="570"/>
      <c r="F39" s="570"/>
      <c r="G39" s="570"/>
      <c r="H39" s="583" t="s">
        <v>59</v>
      </c>
      <c r="I39" s="583"/>
      <c r="J39" s="584"/>
      <c r="K39" s="584"/>
      <c r="L39" s="584"/>
      <c r="M39" s="584"/>
      <c r="N39" s="584"/>
      <c r="O39" s="584"/>
      <c r="P39" s="166" t="s">
        <v>60</v>
      </c>
      <c r="Q39" s="11"/>
      <c r="S39" s="449"/>
      <c r="T39" s="449"/>
      <c r="U39" s="9"/>
      <c r="V39" s="9"/>
      <c r="W39" s="9"/>
      <c r="X39" s="9"/>
      <c r="Y39" s="9"/>
      <c r="Z39" s="9"/>
      <c r="AA39" s="9"/>
      <c r="AB39" s="9"/>
      <c r="AC39" s="9"/>
      <c r="AD39" s="9"/>
      <c r="AE39" s="9"/>
      <c r="AF39" s="9"/>
      <c r="AG39" s="9"/>
      <c r="AH39" s="9"/>
      <c r="AI39" s="9"/>
      <c r="AJ39" s="9"/>
      <c r="AK39" s="9"/>
      <c r="AL39" s="9"/>
      <c r="AM39" s="9"/>
      <c r="AN39" s="9"/>
      <c r="AO39" s="9"/>
    </row>
    <row r="40" spans="1:41" s="11" customFormat="1" ht="14.25">
      <c r="A40" s="23"/>
      <c r="B40" s="574" t="s">
        <v>62</v>
      </c>
      <c r="C40" s="574"/>
      <c r="D40" s="574"/>
      <c r="E40" s="574"/>
      <c r="F40" s="574"/>
      <c r="G40" s="574"/>
      <c r="H40" s="575" t="s">
        <v>61</v>
      </c>
      <c r="I40" s="575"/>
      <c r="J40" s="575"/>
      <c r="K40" s="575"/>
      <c r="L40" s="575"/>
      <c r="M40" s="575"/>
      <c r="N40" s="575"/>
      <c r="O40" s="575"/>
      <c r="P40" s="575"/>
      <c r="Q40" s="12"/>
      <c r="S40" s="449"/>
      <c r="T40" s="449"/>
      <c r="U40" s="13"/>
      <c r="V40" s="13"/>
      <c r="W40" s="13"/>
      <c r="X40" s="13"/>
      <c r="Y40" s="13"/>
      <c r="Z40" s="13"/>
      <c r="AA40" s="13"/>
      <c r="AB40" s="13"/>
      <c r="AC40" s="13"/>
      <c r="AD40" s="13"/>
      <c r="AE40" s="13"/>
      <c r="AF40" s="13"/>
      <c r="AG40" s="13"/>
      <c r="AH40" s="13"/>
      <c r="AI40" s="13"/>
      <c r="AJ40" s="13"/>
      <c r="AK40" s="13"/>
      <c r="AL40" s="13"/>
      <c r="AM40" s="13"/>
      <c r="AN40" s="13"/>
      <c r="AO40" s="13"/>
    </row>
    <row r="41" spans="1:41" ht="14.25">
      <c r="G41" s="8"/>
      <c r="H41" s="8"/>
      <c r="I41" s="8"/>
      <c r="J41" s="8"/>
      <c r="K41" s="8"/>
      <c r="L41" s="8"/>
      <c r="M41" s="8"/>
      <c r="N41" s="8"/>
      <c r="O41" s="8"/>
      <c r="P41" s="8"/>
      <c r="Q41" s="8"/>
      <c r="S41" s="449"/>
      <c r="T41" s="449"/>
      <c r="U41" s="9"/>
      <c r="V41" s="9"/>
      <c r="W41" s="9"/>
      <c r="X41" s="9"/>
      <c r="Y41" s="9"/>
      <c r="Z41" s="9"/>
      <c r="AA41" s="9"/>
      <c r="AB41" s="9"/>
      <c r="AC41" s="9"/>
      <c r="AD41" s="9"/>
      <c r="AE41" s="9"/>
      <c r="AF41" s="9"/>
      <c r="AG41" s="9"/>
      <c r="AH41" s="9"/>
      <c r="AI41" s="9"/>
      <c r="AJ41" s="9"/>
      <c r="AK41" s="9"/>
      <c r="AL41" s="9"/>
      <c r="AM41" s="9"/>
      <c r="AN41" s="9"/>
      <c r="AO41" s="9"/>
    </row>
    <row r="42" spans="1:41" ht="14.25">
      <c r="A42" s="570" t="s">
        <v>66</v>
      </c>
      <c r="B42" s="570"/>
      <c r="C42" s="570"/>
      <c r="D42" s="570"/>
      <c r="E42" s="570"/>
      <c r="F42" s="570"/>
      <c r="G42" s="570"/>
      <c r="H42" s="570"/>
      <c r="I42" s="570"/>
      <c r="J42" s="570"/>
      <c r="K42" s="570"/>
      <c r="L42" s="570"/>
      <c r="M42" s="570"/>
      <c r="N42" s="570"/>
      <c r="O42" s="570"/>
      <c r="P42" s="570"/>
      <c r="Q42" s="570"/>
      <c r="S42" s="449"/>
      <c r="T42" s="449"/>
    </row>
    <row r="43" spans="1:41" s="14" customFormat="1" ht="39.950000000000003" customHeight="1">
      <c r="A43" s="571" t="s">
        <v>67</v>
      </c>
      <c r="B43" s="572"/>
      <c r="C43" s="572"/>
      <c r="D43" s="572"/>
      <c r="E43" s="573"/>
      <c r="F43" s="571" t="s">
        <v>68</v>
      </c>
      <c r="G43" s="572"/>
      <c r="H43" s="572"/>
      <c r="I43" s="573"/>
      <c r="J43" s="571" t="s">
        <v>69</v>
      </c>
      <c r="K43" s="572"/>
      <c r="L43" s="572"/>
      <c r="M43" s="572"/>
      <c r="N43" s="572"/>
      <c r="O43" s="572"/>
      <c r="P43" s="572"/>
      <c r="Q43" s="573"/>
      <c r="S43" s="449"/>
      <c r="T43" s="449"/>
    </row>
    <row r="44" spans="1:41" ht="39.950000000000003" customHeight="1">
      <c r="A44" s="566"/>
      <c r="B44" s="567"/>
      <c r="C44" s="567"/>
      <c r="D44" s="567"/>
      <c r="E44" s="568"/>
      <c r="F44" s="566"/>
      <c r="G44" s="567"/>
      <c r="H44" s="567"/>
      <c r="I44" s="568"/>
      <c r="J44" s="566"/>
      <c r="K44" s="567"/>
      <c r="L44" s="567"/>
      <c r="M44" s="567"/>
      <c r="N44" s="567"/>
      <c r="O44" s="567"/>
      <c r="P44" s="567"/>
      <c r="Q44" s="568"/>
      <c r="S44" s="449"/>
      <c r="T44" s="449"/>
    </row>
    <row r="45" spans="1:41" ht="39.950000000000003" customHeight="1">
      <c r="A45" s="566"/>
      <c r="B45" s="567"/>
      <c r="C45" s="567"/>
      <c r="D45" s="567"/>
      <c r="E45" s="568"/>
      <c r="F45" s="566"/>
      <c r="G45" s="567"/>
      <c r="H45" s="567"/>
      <c r="I45" s="568"/>
      <c r="J45" s="566"/>
      <c r="K45" s="567"/>
      <c r="L45" s="567"/>
      <c r="M45" s="567"/>
      <c r="N45" s="567"/>
      <c r="O45" s="567"/>
      <c r="P45" s="567"/>
      <c r="Q45" s="568"/>
      <c r="S45" s="449"/>
      <c r="T45" s="449"/>
      <c r="U45" s="8"/>
      <c r="V45" s="8"/>
      <c r="W45" s="10"/>
      <c r="X45" s="10"/>
      <c r="Y45" s="10"/>
      <c r="Z45" s="10"/>
      <c r="AA45" s="10"/>
      <c r="AB45" s="10"/>
    </row>
    <row r="46" spans="1:41" ht="39.950000000000003" customHeight="1">
      <c r="A46" s="566"/>
      <c r="B46" s="567"/>
      <c r="C46" s="567"/>
      <c r="D46" s="567"/>
      <c r="E46" s="568"/>
      <c r="F46" s="566"/>
      <c r="G46" s="567"/>
      <c r="H46" s="567"/>
      <c r="I46" s="568"/>
      <c r="J46" s="566"/>
      <c r="K46" s="567"/>
      <c r="L46" s="567"/>
      <c r="M46" s="567"/>
      <c r="N46" s="567"/>
      <c r="O46" s="567"/>
      <c r="P46" s="567"/>
      <c r="Q46" s="568"/>
      <c r="S46" s="449"/>
      <c r="T46" s="449"/>
      <c r="U46" s="10"/>
      <c r="V46" s="10"/>
      <c r="W46" s="10"/>
      <c r="X46" s="10"/>
      <c r="Y46" s="10"/>
      <c r="Z46" s="10"/>
      <c r="AA46" s="10"/>
      <c r="AB46" s="10"/>
    </row>
    <row r="47" spans="1:41" ht="39.950000000000003" customHeight="1">
      <c r="A47" s="566"/>
      <c r="B47" s="567"/>
      <c r="C47" s="567"/>
      <c r="D47" s="567"/>
      <c r="E47" s="568"/>
      <c r="F47" s="566"/>
      <c r="G47" s="567"/>
      <c r="H47" s="567"/>
      <c r="I47" s="568"/>
      <c r="J47" s="566"/>
      <c r="K47" s="567"/>
      <c r="L47" s="567"/>
      <c r="M47" s="567"/>
      <c r="N47" s="567"/>
      <c r="O47" s="567"/>
      <c r="P47" s="567"/>
      <c r="Q47" s="568"/>
      <c r="S47" s="449"/>
      <c r="T47" s="449"/>
      <c r="U47" s="10"/>
      <c r="V47" s="10"/>
      <c r="W47" s="10"/>
      <c r="X47" s="10"/>
      <c r="Y47" s="10"/>
      <c r="Z47" s="10"/>
      <c r="AA47" s="10"/>
      <c r="AB47" s="10"/>
    </row>
    <row r="48" spans="1:41" ht="39.950000000000003" customHeight="1">
      <c r="A48" s="566"/>
      <c r="B48" s="567"/>
      <c r="C48" s="567"/>
      <c r="D48" s="567"/>
      <c r="E48" s="568"/>
      <c r="F48" s="566"/>
      <c r="G48" s="567"/>
      <c r="H48" s="567"/>
      <c r="I48" s="568"/>
      <c r="J48" s="566"/>
      <c r="K48" s="567"/>
      <c r="L48" s="567"/>
      <c r="M48" s="567"/>
      <c r="N48" s="567"/>
      <c r="O48" s="567"/>
      <c r="P48" s="567"/>
      <c r="Q48" s="568"/>
      <c r="S48" s="449"/>
      <c r="T48" s="449"/>
    </row>
    <row r="49" spans="1:20" ht="39.950000000000003" customHeight="1">
      <c r="A49" s="566"/>
      <c r="B49" s="567"/>
      <c r="C49" s="567"/>
      <c r="D49" s="567"/>
      <c r="E49" s="568"/>
      <c r="F49" s="566"/>
      <c r="G49" s="567"/>
      <c r="H49" s="567"/>
      <c r="I49" s="568"/>
      <c r="J49" s="566"/>
      <c r="K49" s="567"/>
      <c r="L49" s="567"/>
      <c r="M49" s="567"/>
      <c r="N49" s="567"/>
      <c r="O49" s="567"/>
      <c r="P49" s="567"/>
      <c r="Q49" s="568"/>
      <c r="S49" s="449"/>
      <c r="T49" s="449"/>
    </row>
    <row r="50" spans="1:20" ht="39.950000000000003" customHeight="1">
      <c r="A50" s="566"/>
      <c r="B50" s="567"/>
      <c r="C50" s="567"/>
      <c r="D50" s="567"/>
      <c r="E50" s="568"/>
      <c r="F50" s="566"/>
      <c r="G50" s="567"/>
      <c r="H50" s="567"/>
      <c r="I50" s="568"/>
      <c r="J50" s="566"/>
      <c r="K50" s="567"/>
      <c r="L50" s="567"/>
      <c r="M50" s="567"/>
      <c r="N50" s="567"/>
      <c r="O50" s="567"/>
      <c r="P50" s="567"/>
      <c r="Q50" s="568"/>
      <c r="S50" s="449"/>
      <c r="T50" s="449"/>
    </row>
    <row r="51" spans="1:20" ht="39.950000000000003" customHeight="1">
      <c r="A51" s="566"/>
      <c r="B51" s="567"/>
      <c r="C51" s="567"/>
      <c r="D51" s="567"/>
      <c r="E51" s="568"/>
      <c r="F51" s="566"/>
      <c r="G51" s="567"/>
      <c r="H51" s="567"/>
      <c r="I51" s="568"/>
      <c r="J51" s="566"/>
      <c r="K51" s="567"/>
      <c r="L51" s="567"/>
      <c r="M51" s="567"/>
      <c r="N51" s="567"/>
      <c r="O51" s="567"/>
      <c r="P51" s="567"/>
      <c r="Q51" s="568"/>
      <c r="S51" s="449"/>
      <c r="T51" s="449"/>
    </row>
    <row r="52" spans="1:20" ht="39.950000000000003" customHeight="1">
      <c r="A52" s="566"/>
      <c r="B52" s="567"/>
      <c r="C52" s="567"/>
      <c r="D52" s="567"/>
      <c r="E52" s="568"/>
      <c r="F52" s="566"/>
      <c r="G52" s="567"/>
      <c r="H52" s="567"/>
      <c r="I52" s="568"/>
      <c r="J52" s="566"/>
      <c r="K52" s="567"/>
      <c r="L52" s="567"/>
      <c r="M52" s="567"/>
      <c r="N52" s="567"/>
      <c r="O52" s="567"/>
      <c r="P52" s="567"/>
      <c r="Q52" s="568"/>
      <c r="S52" s="449"/>
      <c r="T52" s="449"/>
    </row>
    <row r="53" spans="1:20" ht="39.950000000000003" customHeight="1">
      <c r="A53" s="566"/>
      <c r="B53" s="567"/>
      <c r="C53" s="567"/>
      <c r="D53" s="567"/>
      <c r="E53" s="568"/>
      <c r="F53" s="566"/>
      <c r="G53" s="567"/>
      <c r="H53" s="567"/>
      <c r="I53" s="568"/>
      <c r="J53" s="566"/>
      <c r="K53" s="567"/>
      <c r="L53" s="567"/>
      <c r="M53" s="567"/>
      <c r="N53" s="567"/>
      <c r="O53" s="567"/>
      <c r="P53" s="567"/>
      <c r="Q53" s="568"/>
      <c r="S53" s="449"/>
      <c r="T53" s="449"/>
    </row>
    <row r="54" spans="1:20" ht="39.950000000000003" customHeight="1">
      <c r="A54" s="566"/>
      <c r="B54" s="567"/>
      <c r="C54" s="567"/>
      <c r="D54" s="567"/>
      <c r="E54" s="568"/>
      <c r="F54" s="566"/>
      <c r="G54" s="567"/>
      <c r="H54" s="567"/>
      <c r="I54" s="568"/>
      <c r="J54" s="566"/>
      <c r="K54" s="567"/>
      <c r="L54" s="567"/>
      <c r="M54" s="567"/>
      <c r="N54" s="567"/>
      <c r="O54" s="567"/>
      <c r="P54" s="567"/>
      <c r="Q54" s="568"/>
      <c r="S54" s="449"/>
      <c r="T54" s="449"/>
    </row>
    <row r="55" spans="1:20" ht="15" customHeight="1">
      <c r="A55" s="22" t="s">
        <v>70</v>
      </c>
      <c r="B55" s="562" t="s">
        <v>71</v>
      </c>
      <c r="C55" s="562"/>
      <c r="D55" s="562"/>
      <c r="E55" s="562"/>
      <c r="F55" s="562"/>
      <c r="G55" s="562"/>
      <c r="H55" s="562"/>
      <c r="I55" s="562"/>
      <c r="J55" s="562"/>
      <c r="K55" s="562"/>
      <c r="L55" s="562"/>
      <c r="M55" s="562"/>
      <c r="N55" s="562"/>
      <c r="O55" s="562"/>
      <c r="P55" s="562"/>
      <c r="Q55" s="562"/>
      <c r="S55" s="449"/>
      <c r="T55" s="449"/>
    </row>
    <row r="56" spans="1:20" ht="15" customHeight="1">
      <c r="S56" s="449"/>
      <c r="T56" s="449"/>
    </row>
    <row r="57" spans="1:20" ht="15" customHeight="1">
      <c r="A57" s="25"/>
      <c r="B57" s="556" t="s">
        <v>82</v>
      </c>
      <c r="C57" s="556"/>
      <c r="D57" s="556"/>
      <c r="E57" s="556"/>
      <c r="F57" s="556"/>
      <c r="G57" s="556"/>
      <c r="H57" s="556"/>
      <c r="I57" s="557"/>
      <c r="J57" s="555" t="s">
        <v>83</v>
      </c>
      <c r="K57" s="555"/>
      <c r="L57" s="555"/>
      <c r="M57" s="555"/>
      <c r="N57" s="555"/>
      <c r="O57" s="555" t="s">
        <v>81</v>
      </c>
      <c r="P57" s="555"/>
      <c r="Q57" s="555"/>
      <c r="S57" s="449" t="s">
        <v>786</v>
      </c>
      <c r="T57" s="449"/>
    </row>
    <row r="58" spans="1:20" ht="15" customHeight="1">
      <c r="A58" s="25"/>
      <c r="B58" s="556"/>
      <c r="C58" s="556"/>
      <c r="D58" s="556"/>
      <c r="E58" s="556"/>
      <c r="F58" s="556"/>
      <c r="G58" s="556"/>
      <c r="H58" s="556"/>
      <c r="I58" s="557"/>
      <c r="J58" s="555"/>
      <c r="K58" s="555"/>
      <c r="L58" s="555"/>
      <c r="M58" s="555"/>
      <c r="N58" s="555"/>
      <c r="O58" s="555"/>
      <c r="P58" s="555"/>
      <c r="Q58" s="555"/>
      <c r="S58" s="449"/>
      <c r="T58" s="449"/>
    </row>
    <row r="59" spans="1:20" ht="15" customHeight="1">
      <c r="A59" s="25"/>
      <c r="B59" s="556"/>
      <c r="C59" s="556"/>
      <c r="D59" s="556"/>
      <c r="E59" s="556"/>
      <c r="F59" s="556"/>
      <c r="G59" s="556"/>
      <c r="H59" s="556"/>
      <c r="I59" s="557"/>
      <c r="J59" s="555"/>
      <c r="K59" s="555"/>
      <c r="L59" s="555"/>
      <c r="M59" s="555"/>
      <c r="N59" s="555"/>
      <c r="O59" s="555"/>
      <c r="P59" s="555"/>
      <c r="Q59" s="555"/>
      <c r="S59" s="449"/>
      <c r="T59" s="449"/>
    </row>
    <row r="60" spans="1:20" ht="15" customHeight="1">
      <c r="A60" s="25"/>
      <c r="B60" s="556"/>
      <c r="C60" s="556"/>
      <c r="D60" s="556"/>
      <c r="E60" s="556"/>
      <c r="F60" s="556"/>
      <c r="G60" s="556"/>
      <c r="H60" s="556"/>
      <c r="I60" s="557"/>
      <c r="J60" s="555"/>
      <c r="K60" s="555"/>
      <c r="L60" s="555"/>
      <c r="M60" s="555"/>
      <c r="N60" s="555"/>
      <c r="O60" s="555"/>
      <c r="P60" s="555"/>
      <c r="Q60" s="555"/>
      <c r="S60" s="449"/>
      <c r="T60" s="449"/>
    </row>
    <row r="61" spans="1:20" ht="15" customHeight="1">
      <c r="A61" s="25"/>
      <c r="B61" s="556"/>
      <c r="C61" s="556"/>
      <c r="D61" s="556"/>
      <c r="E61" s="556"/>
      <c r="F61" s="556"/>
      <c r="G61" s="556"/>
      <c r="H61" s="556"/>
      <c r="I61" s="557"/>
      <c r="J61" s="555"/>
      <c r="K61" s="555"/>
      <c r="L61" s="555"/>
      <c r="M61" s="555"/>
      <c r="N61" s="555"/>
      <c r="O61" s="555"/>
      <c r="P61" s="555"/>
      <c r="Q61" s="555"/>
      <c r="S61" s="449"/>
      <c r="T61" s="449"/>
    </row>
    <row r="62" spans="1:20" ht="15" customHeight="1">
      <c r="A62" s="25"/>
      <c r="B62" s="556"/>
      <c r="C62" s="556"/>
      <c r="D62" s="556"/>
      <c r="E62" s="556"/>
      <c r="F62" s="556"/>
      <c r="G62" s="556"/>
      <c r="H62" s="556"/>
      <c r="I62" s="557"/>
      <c r="J62" s="555"/>
      <c r="K62" s="555"/>
      <c r="L62" s="555"/>
      <c r="M62" s="555"/>
      <c r="N62" s="555"/>
      <c r="O62" s="555"/>
      <c r="P62" s="555"/>
      <c r="Q62" s="555"/>
      <c r="S62" s="449"/>
      <c r="T62" s="449"/>
    </row>
    <row r="63" spans="1:20" ht="15" customHeight="1">
      <c r="A63" s="25"/>
      <c r="B63" s="556"/>
      <c r="C63" s="556"/>
      <c r="D63" s="556"/>
      <c r="E63" s="556"/>
      <c r="F63" s="556"/>
      <c r="G63" s="556"/>
      <c r="H63" s="556"/>
      <c r="I63" s="557"/>
      <c r="J63" s="555"/>
      <c r="K63" s="555"/>
      <c r="L63" s="555"/>
      <c r="M63" s="555"/>
      <c r="N63" s="555"/>
      <c r="O63" s="555"/>
      <c r="P63" s="555"/>
      <c r="Q63" s="555"/>
    </row>
    <row r="64" spans="1:20" ht="15" customHeight="1">
      <c r="A64" s="25"/>
      <c r="B64" s="556"/>
      <c r="C64" s="556"/>
      <c r="D64" s="556"/>
      <c r="E64" s="556"/>
      <c r="F64" s="556"/>
      <c r="G64" s="556"/>
      <c r="H64" s="556"/>
      <c r="I64" s="557"/>
      <c r="J64" s="555"/>
      <c r="K64" s="555"/>
      <c r="L64" s="555"/>
      <c r="M64" s="555"/>
      <c r="N64" s="555"/>
      <c r="O64" s="555"/>
      <c r="P64" s="555"/>
      <c r="Q64" s="555"/>
    </row>
    <row r="66" spans="1:19" ht="15" customHeight="1">
      <c r="A66" s="563" t="s">
        <v>72</v>
      </c>
      <c r="B66" s="562"/>
      <c r="C66" s="562"/>
      <c r="D66" s="562"/>
      <c r="E66" s="562"/>
      <c r="F66" s="562"/>
      <c r="G66" s="562"/>
      <c r="H66" s="562"/>
      <c r="I66" s="562"/>
      <c r="J66" s="562"/>
      <c r="K66" s="562"/>
      <c r="L66" s="562"/>
      <c r="M66" s="562"/>
      <c r="N66" s="562"/>
      <c r="O66" s="562"/>
      <c r="P66" s="562"/>
      <c r="Q66" s="564"/>
      <c r="S66" s="449" t="s">
        <v>781</v>
      </c>
    </row>
    <row r="67" spans="1:19" ht="15" customHeight="1">
      <c r="A67" s="26" t="s">
        <v>76</v>
      </c>
      <c r="B67" s="553" t="s">
        <v>77</v>
      </c>
      <c r="C67" s="553"/>
      <c r="D67" s="550" t="str">
        <f>入力シート!C11&amp;""</f>
        <v/>
      </c>
      <c r="E67" s="550"/>
      <c r="F67" s="550"/>
      <c r="G67" s="550"/>
      <c r="H67" s="550"/>
      <c r="I67" s="550"/>
      <c r="J67" s="553" t="s">
        <v>75</v>
      </c>
      <c r="K67" s="553"/>
      <c r="L67" s="553"/>
      <c r="M67" s="553"/>
      <c r="N67" s="550" t="str">
        <f>入力シート!C12&amp;""</f>
        <v/>
      </c>
      <c r="O67" s="550"/>
      <c r="P67" s="550"/>
      <c r="Q67" s="565"/>
      <c r="S67" s="451" t="s">
        <v>782</v>
      </c>
    </row>
    <row r="68" spans="1:19" ht="15" customHeight="1">
      <c r="A68" s="27" t="s">
        <v>78</v>
      </c>
      <c r="B68" s="554" t="s">
        <v>79</v>
      </c>
      <c r="C68" s="554"/>
      <c r="D68" s="551" t="str">
        <f>入力シート!C13&amp;""</f>
        <v/>
      </c>
      <c r="E68" s="551"/>
      <c r="F68" s="551"/>
      <c r="G68" s="551"/>
      <c r="H68" s="551"/>
      <c r="I68" s="551"/>
      <c r="J68" s="554" t="s">
        <v>75</v>
      </c>
      <c r="K68" s="554"/>
      <c r="L68" s="554"/>
      <c r="M68" s="554"/>
      <c r="N68" s="551" t="str">
        <f>入力シート!C14&amp;""</f>
        <v/>
      </c>
      <c r="O68" s="551"/>
      <c r="P68" s="551"/>
      <c r="Q68" s="558"/>
      <c r="S68" s="451" t="s">
        <v>783</v>
      </c>
    </row>
    <row r="69" spans="1:19" ht="15" customHeight="1">
      <c r="S69" s="451" t="s">
        <v>784</v>
      </c>
    </row>
    <row r="70" spans="1:19" ht="15" customHeight="1">
      <c r="S70" s="449" t="s">
        <v>785</v>
      </c>
    </row>
  </sheetData>
  <sheetProtection algorithmName="SHA-512" hashValue="pMpN7Y2rzuosYxl6656i2RAQG4jjLwgjQnXBMtfGTVUj+4iY2jm1diFQNx8mdZATbRB7Ai4gym8CkgSC/bbyfQ==" saltValue="s6yi9+uYxTYqLXQOuUBddQ==" spinCount="100000" sheet="1" formatRows="0" insertRows="0"/>
  <customSheetViews>
    <customSheetView guid="{1A32DCAA-758B-493F-8647-202013861FA3}" showPageBreaks="1" showGridLines="0" printArea="1" view="pageBreakPreview">
      <selection activeCell="J4" sqref="J4:P4"/>
      <rowBreaks count="1" manualBreakCount="1">
        <brk id="41" max="16383" man="1"/>
      </rowBreaks>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143">
    <mergeCell ref="A1:Q2"/>
    <mergeCell ref="F10:K10"/>
    <mergeCell ref="B26:B32"/>
    <mergeCell ref="B25:Q25"/>
    <mergeCell ref="L10:Q10"/>
    <mergeCell ref="G4:I4"/>
    <mergeCell ref="G5:I5"/>
    <mergeCell ref="G7:I7"/>
    <mergeCell ref="K5:Q5"/>
    <mergeCell ref="K6:Q6"/>
    <mergeCell ref="F30:G30"/>
    <mergeCell ref="F31:G31"/>
    <mergeCell ref="F32:G32"/>
    <mergeCell ref="C30:E30"/>
    <mergeCell ref="C31:E31"/>
    <mergeCell ref="B10:E10"/>
    <mergeCell ref="C28:E29"/>
    <mergeCell ref="B11:Q11"/>
    <mergeCell ref="B12:B17"/>
    <mergeCell ref="F12:G12"/>
    <mergeCell ref="F13:G13"/>
    <mergeCell ref="F14:G14"/>
    <mergeCell ref="I28:I29"/>
    <mergeCell ref="J28:J29"/>
    <mergeCell ref="K28:K29"/>
    <mergeCell ref="F28:G29"/>
    <mergeCell ref="F26:G27"/>
    <mergeCell ref="H26:H27"/>
    <mergeCell ref="I26:I27"/>
    <mergeCell ref="J26:J27"/>
    <mergeCell ref="F15:G15"/>
    <mergeCell ref="F16:G16"/>
    <mergeCell ref="F17:G17"/>
    <mergeCell ref="B18:Q18"/>
    <mergeCell ref="B19:B24"/>
    <mergeCell ref="F19:G19"/>
    <mergeCell ref="F20:G20"/>
    <mergeCell ref="F21:G21"/>
    <mergeCell ref="F22:G22"/>
    <mergeCell ref="F23:G23"/>
    <mergeCell ref="F24:G24"/>
    <mergeCell ref="O20:Q20"/>
    <mergeCell ref="O21:Q21"/>
    <mergeCell ref="O16:Q16"/>
    <mergeCell ref="O17:Q17"/>
    <mergeCell ref="O19:Q19"/>
    <mergeCell ref="G6:I6"/>
    <mergeCell ref="K4:Q4"/>
    <mergeCell ref="B37:G37"/>
    <mergeCell ref="H37:P37"/>
    <mergeCell ref="H35:P35"/>
    <mergeCell ref="B39:G39"/>
    <mergeCell ref="H39:I39"/>
    <mergeCell ref="J39:O39"/>
    <mergeCell ref="B34:G34"/>
    <mergeCell ref="J34:O34"/>
    <mergeCell ref="H34:I34"/>
    <mergeCell ref="B35:G35"/>
    <mergeCell ref="O30:Q30"/>
    <mergeCell ref="O31:Q31"/>
    <mergeCell ref="O32:Q32"/>
    <mergeCell ref="M29:O29"/>
    <mergeCell ref="B9:Q9"/>
    <mergeCell ref="C22:E22"/>
    <mergeCell ref="C23:E23"/>
    <mergeCell ref="C26:E27"/>
    <mergeCell ref="O22:Q22"/>
    <mergeCell ref="O23:Q23"/>
    <mergeCell ref="K26:K27"/>
    <mergeCell ref="H28:H29"/>
    <mergeCell ref="A44:E44"/>
    <mergeCell ref="F44:I44"/>
    <mergeCell ref="J44:Q44"/>
    <mergeCell ref="A45:E45"/>
    <mergeCell ref="F45:I45"/>
    <mergeCell ref="J45:Q45"/>
    <mergeCell ref="K7:Q7"/>
    <mergeCell ref="A42:Q42"/>
    <mergeCell ref="A43:E43"/>
    <mergeCell ref="F43:I43"/>
    <mergeCell ref="J43:Q43"/>
    <mergeCell ref="C19:E19"/>
    <mergeCell ref="C20:E20"/>
    <mergeCell ref="C21:E21"/>
    <mergeCell ref="B40:G40"/>
    <mergeCell ref="H40:P40"/>
    <mergeCell ref="O24:Q24"/>
    <mergeCell ref="O26:Q26"/>
    <mergeCell ref="M27:O27"/>
    <mergeCell ref="O28:Q28"/>
    <mergeCell ref="O12:Q12"/>
    <mergeCell ref="O13:Q13"/>
    <mergeCell ref="O14:Q14"/>
    <mergeCell ref="O15:Q15"/>
    <mergeCell ref="A48:E48"/>
    <mergeCell ref="F48:I48"/>
    <mergeCell ref="J48:Q48"/>
    <mergeCell ref="A49:E49"/>
    <mergeCell ref="F49:I49"/>
    <mergeCell ref="J49:Q49"/>
    <mergeCell ref="A46:E46"/>
    <mergeCell ref="F46:I46"/>
    <mergeCell ref="J46:Q46"/>
    <mergeCell ref="A47:E47"/>
    <mergeCell ref="F47:I47"/>
    <mergeCell ref="J47:Q47"/>
    <mergeCell ref="J54:Q54"/>
    <mergeCell ref="A52:E52"/>
    <mergeCell ref="F52:I52"/>
    <mergeCell ref="J52:Q52"/>
    <mergeCell ref="A53:E53"/>
    <mergeCell ref="F53:I53"/>
    <mergeCell ref="J53:Q53"/>
    <mergeCell ref="A50:E50"/>
    <mergeCell ref="F50:I50"/>
    <mergeCell ref="J50:Q50"/>
    <mergeCell ref="A51:E51"/>
    <mergeCell ref="F51:I51"/>
    <mergeCell ref="J51:Q51"/>
    <mergeCell ref="D67:I67"/>
    <mergeCell ref="D68:I68"/>
    <mergeCell ref="A3:Q3"/>
    <mergeCell ref="S1:W2"/>
    <mergeCell ref="B67:C67"/>
    <mergeCell ref="B68:C68"/>
    <mergeCell ref="O57:Q57"/>
    <mergeCell ref="O58:Q64"/>
    <mergeCell ref="J57:N57"/>
    <mergeCell ref="J58:N64"/>
    <mergeCell ref="B57:I64"/>
    <mergeCell ref="N68:Q68"/>
    <mergeCell ref="J68:M68"/>
    <mergeCell ref="C12:E12"/>
    <mergeCell ref="C13:E13"/>
    <mergeCell ref="C14:E14"/>
    <mergeCell ref="C15:E15"/>
    <mergeCell ref="C16:E16"/>
    <mergeCell ref="B55:Q55"/>
    <mergeCell ref="A66:Q66"/>
    <mergeCell ref="J67:M67"/>
    <mergeCell ref="N67:Q67"/>
    <mergeCell ref="A54:E54"/>
    <mergeCell ref="F54:I54"/>
  </mergeCells>
  <phoneticPr fontId="3"/>
  <conditionalFormatting sqref="H12:K17">
    <cfRule type="expression" dxfId="89" priority="21">
      <formula>AND($A$11="■",$H12="□",$J12="□")</formula>
    </cfRule>
  </conditionalFormatting>
  <conditionalFormatting sqref="L12:Q17 L19:Q24 L30:Q32">
    <cfRule type="expression" dxfId="88" priority="20">
      <formula>AND($H12="■",$L12="□",$N12="□")</formula>
    </cfRule>
  </conditionalFormatting>
  <conditionalFormatting sqref="A11:Q11">
    <cfRule type="expression" dxfId="87" priority="19">
      <formula>OR($A$11="■",AND($H$12="□",$J$12="□",$H$13="□",$J$13="□",$H$14="□",$J$14="□",$H$15="□",$J$15="□",$H$16="□",$J$16="□",$H$17="□",$J$17="□"))</formula>
    </cfRule>
  </conditionalFormatting>
  <conditionalFormatting sqref="D17 D24 D32">
    <cfRule type="expression" dxfId="86" priority="18">
      <formula>AND($D17="",$H17="■")</formula>
    </cfRule>
  </conditionalFormatting>
  <conditionalFormatting sqref="A18:Q18">
    <cfRule type="expression" dxfId="85" priority="15">
      <formula>OR($A$18="■",AND($H$19="□",$J$19="□",$H$20="□",$J$20="□",$H$21="□",$J$21="□",$H$22="□",$J$22="□",$H$23="□",$J$23="□",$H$24="□",$J$24="□"))</formula>
    </cfRule>
  </conditionalFormatting>
  <conditionalFormatting sqref="H19:K24">
    <cfRule type="expression" dxfId="84" priority="14">
      <formula>AND($A$18="■",$H19="□",$J19="□")</formula>
    </cfRule>
  </conditionalFormatting>
  <conditionalFormatting sqref="A25:Q25">
    <cfRule type="expression" dxfId="83" priority="12">
      <formula>OR($A$25="■",AND($H$26="□",$J$26="□",$H$28="□",$J$28="□",$H$30="□",$J$30="□",$H$31="□",$J$31="□",$H$32="□",$J$32="□"))</formula>
    </cfRule>
  </conditionalFormatting>
  <conditionalFormatting sqref="L26:Q27">
    <cfRule type="expression" dxfId="82" priority="11">
      <formula>AND($H$26="■",$L$26="□",$N$26="□",$L$27="□")</formula>
    </cfRule>
  </conditionalFormatting>
  <conditionalFormatting sqref="L28:Q29">
    <cfRule type="expression" dxfId="81" priority="10">
      <formula>AND($H$28="■",$L$28="□",$N$28="□",$L$29="□")</formula>
    </cfRule>
  </conditionalFormatting>
  <conditionalFormatting sqref="L27:Q27 L29:Q29">
    <cfRule type="expression" dxfId="80" priority="9">
      <formula>AND($N26="■",$P27="")</formula>
    </cfRule>
  </conditionalFormatting>
  <conditionalFormatting sqref="H26:K32">
    <cfRule type="expression" dxfId="79" priority="7">
      <formula>AND($A$25="■",$H26="□",$J26="□")</formula>
    </cfRule>
  </conditionalFormatting>
  <conditionalFormatting sqref="J39:O39">
    <cfRule type="expression" dxfId="78" priority="6">
      <formula>$J$39=""</formula>
    </cfRule>
  </conditionalFormatting>
  <conditionalFormatting sqref="H12:K17 H19:K24 H30:K32">
    <cfRule type="expression" dxfId="77" priority="5">
      <formula>AND($H12="□",OR($L12="■",$N12="■"))</formula>
    </cfRule>
  </conditionalFormatting>
  <conditionalFormatting sqref="H26:K29">
    <cfRule type="expression" dxfId="76" priority="4">
      <formula>AND($H26="□",OR($L26="■",$N26="■",$L27="■"))</formula>
    </cfRule>
  </conditionalFormatting>
  <conditionalFormatting sqref="H12:K17 H19:K24 H26:K32">
    <cfRule type="expression" dxfId="75" priority="3">
      <formula>AND($H12="■",$J12="■")</formula>
    </cfRule>
  </conditionalFormatting>
  <conditionalFormatting sqref="L12:Q17 L19:Q24 L26:Q32">
    <cfRule type="expression" dxfId="74" priority="2">
      <formula>AND($L12="■",$N12="■")</formula>
    </cfRule>
  </conditionalFormatting>
  <conditionalFormatting sqref="N26:Q26 N28:Q28">
    <cfRule type="expression" dxfId="73" priority="1">
      <formula>AND($L27="■",$N26="□")</formula>
    </cfRule>
  </conditionalFormatting>
  <dataValidations count="1">
    <dataValidation type="list" allowBlank="1" showInputMessage="1" showErrorMessage="1" sqref="A25 A18 H19:H24 J19:J24 L19:L24 J28:J32 A11 H12:H17 J12:J17 L12:L17 N12:N17 N19:N24 N30:N32 H28:H32 H26 J26 N26 N28 L26 L28 L30:L32">
      <formula1>"□,■"</formula1>
    </dataValidation>
  </dataValidations>
  <hyperlinks>
    <hyperlink ref="S1:W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gumma_Y3">
    <tabColor theme="0"/>
  </sheetPr>
  <dimension ref="A1:AB48"/>
  <sheetViews>
    <sheetView showGridLines="0" showRowColHeaders="0" zoomScaleNormal="100" zoomScaleSheetLayoutView="100" workbookViewId="0">
      <selection activeCell="L4" sqref="L4:Q4"/>
    </sheetView>
  </sheetViews>
  <sheetFormatPr defaultColWidth="4.375" defaultRowHeight="15" customHeight="1"/>
  <cols>
    <col min="1" max="1" width="2.625" style="122" customWidth="1"/>
    <col min="2" max="2" width="4.125" style="122" customWidth="1"/>
    <col min="3" max="3" width="7.375" style="122" customWidth="1"/>
    <col min="4" max="4" width="8" style="122" customWidth="1"/>
    <col min="5" max="5" width="2" style="169" bestFit="1" customWidth="1"/>
    <col min="6" max="6" width="9.625" style="169" customWidth="1"/>
    <col min="7" max="7" width="8.625" style="122" customWidth="1"/>
    <col min="8" max="8" width="2.375" style="122" customWidth="1"/>
    <col min="9" max="9" width="2.625" style="122" customWidth="1"/>
    <col min="10" max="10" width="2.375" style="122" customWidth="1"/>
    <col min="11" max="11" width="2.625" style="122" customWidth="1"/>
    <col min="12" max="12" width="2.375" style="122" customWidth="1"/>
    <col min="13" max="13" width="5.625" style="122" customWidth="1"/>
    <col min="14" max="14" width="2.375" style="122" customWidth="1"/>
    <col min="15" max="15" width="6.125" style="122" customWidth="1"/>
    <col min="16" max="16" width="7.625" style="122" customWidth="1"/>
    <col min="17" max="17" width="1.625" style="122" customWidth="1"/>
    <col min="18" max="16384" width="4.375" style="122"/>
  </cols>
  <sheetData>
    <row r="1" spans="1:25" ht="15" customHeight="1">
      <c r="A1" s="676" t="s">
        <v>312</v>
      </c>
      <c r="B1" s="676"/>
      <c r="C1" s="676"/>
      <c r="D1" s="676"/>
      <c r="E1" s="676"/>
      <c r="F1" s="676"/>
      <c r="G1" s="676"/>
      <c r="H1" s="676"/>
      <c r="I1" s="676"/>
      <c r="J1" s="676"/>
      <c r="K1" s="676"/>
      <c r="L1" s="676"/>
      <c r="M1" s="676"/>
      <c r="N1" s="676"/>
      <c r="O1" s="676"/>
      <c r="P1" s="676"/>
      <c r="Q1" s="676"/>
      <c r="S1" s="622" t="s">
        <v>342</v>
      </c>
      <c r="T1" s="623"/>
      <c r="U1" s="623"/>
      <c r="V1" s="623"/>
      <c r="W1" s="624"/>
      <c r="X1" s="431"/>
      <c r="Y1" s="431"/>
    </row>
    <row r="2" spans="1:25" ht="15" customHeight="1" thickBot="1">
      <c r="A2" s="676"/>
      <c r="B2" s="676"/>
      <c r="C2" s="676"/>
      <c r="D2" s="676"/>
      <c r="E2" s="676"/>
      <c r="F2" s="676"/>
      <c r="G2" s="676"/>
      <c r="H2" s="676"/>
      <c r="I2" s="676"/>
      <c r="J2" s="676"/>
      <c r="K2" s="676"/>
      <c r="L2" s="676"/>
      <c r="M2" s="676"/>
      <c r="N2" s="676"/>
      <c r="O2" s="676"/>
      <c r="P2" s="676"/>
      <c r="Q2" s="676"/>
      <c r="S2" s="625"/>
      <c r="T2" s="626"/>
      <c r="U2" s="626"/>
      <c r="V2" s="626"/>
      <c r="W2" s="627"/>
      <c r="X2" s="431"/>
      <c r="Y2" s="431"/>
    </row>
    <row r="3" spans="1:25" ht="20.100000000000001" customHeight="1">
      <c r="A3" s="123" t="s">
        <v>84</v>
      </c>
      <c r="B3" s="643" t="s">
        <v>53</v>
      </c>
      <c r="C3" s="643"/>
      <c r="D3" s="643"/>
      <c r="E3" s="643"/>
      <c r="F3" s="643"/>
      <c r="G3" s="643"/>
      <c r="H3" s="643"/>
      <c r="I3" s="643"/>
      <c r="J3" s="643"/>
      <c r="K3" s="643"/>
      <c r="L3" s="643"/>
      <c r="M3" s="643"/>
      <c r="N3" s="643"/>
      <c r="O3" s="643"/>
      <c r="P3" s="643"/>
      <c r="Q3" s="643"/>
      <c r="S3" s="431"/>
      <c r="T3" s="431"/>
      <c r="U3" s="431"/>
      <c r="V3" s="431"/>
      <c r="W3" s="431"/>
      <c r="X3" s="431"/>
      <c r="Y3" s="431"/>
    </row>
    <row r="4" spans="1:25" ht="30" customHeight="1" thickBot="1">
      <c r="A4" s="124" t="s">
        <v>30</v>
      </c>
      <c r="B4" s="673" t="s">
        <v>10</v>
      </c>
      <c r="C4" s="674"/>
      <c r="D4" s="674"/>
      <c r="E4" s="675"/>
      <c r="F4" s="673" t="s">
        <v>29</v>
      </c>
      <c r="G4" s="674"/>
      <c r="H4" s="674"/>
      <c r="I4" s="674"/>
      <c r="J4" s="674"/>
      <c r="K4" s="675"/>
      <c r="L4" s="673" t="s">
        <v>28</v>
      </c>
      <c r="M4" s="674"/>
      <c r="N4" s="674"/>
      <c r="O4" s="674"/>
      <c r="P4" s="674"/>
      <c r="Q4" s="675"/>
      <c r="S4" s="431"/>
      <c r="T4" s="431"/>
      <c r="U4" s="431"/>
      <c r="V4" s="431"/>
      <c r="W4" s="431"/>
      <c r="X4" s="431"/>
      <c r="Y4" s="431"/>
    </row>
    <row r="5" spans="1:25" ht="20.100000000000001" customHeight="1" thickBot="1">
      <c r="A5" s="18" t="str">
        <f>'B02解体工事（担当課確認用）'!A11</f>
        <v>□</v>
      </c>
      <c r="B5" s="643" t="s">
        <v>11</v>
      </c>
      <c r="C5" s="643"/>
      <c r="D5" s="643"/>
      <c r="E5" s="643"/>
      <c r="F5" s="643"/>
      <c r="G5" s="643"/>
      <c r="H5" s="643"/>
      <c r="I5" s="643"/>
      <c r="J5" s="643"/>
      <c r="K5" s="643"/>
      <c r="L5" s="643"/>
      <c r="M5" s="643"/>
      <c r="N5" s="643"/>
      <c r="O5" s="643"/>
      <c r="P5" s="643"/>
      <c r="Q5" s="664"/>
      <c r="S5" s="431"/>
      <c r="T5" s="431"/>
      <c r="U5" s="431"/>
      <c r="V5" s="431"/>
      <c r="W5" s="431"/>
      <c r="X5" s="431"/>
      <c r="Y5" s="431"/>
    </row>
    <row r="6" spans="1:25" ht="20.100000000000001" customHeight="1">
      <c r="A6" s="125"/>
      <c r="B6" s="665" t="s">
        <v>54</v>
      </c>
      <c r="C6" s="628" t="s">
        <v>13</v>
      </c>
      <c r="D6" s="629"/>
      <c r="E6" s="630"/>
      <c r="F6" s="628" t="s">
        <v>18</v>
      </c>
      <c r="G6" s="648"/>
      <c r="H6" s="177" t="str">
        <f>'B02解体工事（担当課確認用）'!H12</f>
        <v>□</v>
      </c>
      <c r="I6" s="173" t="s">
        <v>24</v>
      </c>
      <c r="J6" s="177" t="str">
        <f>'B02解体工事（担当課確認用）'!J12</f>
        <v>□</v>
      </c>
      <c r="K6" s="179" t="s">
        <v>25</v>
      </c>
      <c r="L6" s="177" t="str">
        <f>'B02解体工事（担当課確認用）'!L12</f>
        <v>□</v>
      </c>
      <c r="M6" s="173" t="s">
        <v>26</v>
      </c>
      <c r="N6" s="177" t="str">
        <f>'B02解体工事（担当課確認用）'!N12</f>
        <v>□</v>
      </c>
      <c r="O6" s="629" t="s">
        <v>27</v>
      </c>
      <c r="P6" s="629"/>
      <c r="Q6" s="672"/>
      <c r="S6" s="431"/>
      <c r="T6" s="431"/>
      <c r="U6" s="431"/>
      <c r="V6" s="431"/>
      <c r="W6" s="431"/>
      <c r="X6" s="431"/>
      <c r="Y6" s="431"/>
    </row>
    <row r="7" spans="1:25" ht="20.100000000000001" customHeight="1">
      <c r="A7" s="126"/>
      <c r="B7" s="666"/>
      <c r="C7" s="628" t="s">
        <v>14</v>
      </c>
      <c r="D7" s="629"/>
      <c r="E7" s="630" t="s">
        <v>14</v>
      </c>
      <c r="F7" s="628" t="s">
        <v>19</v>
      </c>
      <c r="G7" s="648"/>
      <c r="H7" s="177" t="str">
        <f>'B02解体工事（担当課確認用）'!H13</f>
        <v>□</v>
      </c>
      <c r="I7" s="175" t="s">
        <v>24</v>
      </c>
      <c r="J7" s="177" t="str">
        <f>'B02解体工事（担当課確認用）'!J13</f>
        <v>□</v>
      </c>
      <c r="K7" s="174" t="s">
        <v>25</v>
      </c>
      <c r="L7" s="177" t="str">
        <f>'B02解体工事（担当課確認用）'!L13</f>
        <v>□</v>
      </c>
      <c r="M7" s="175" t="s">
        <v>26</v>
      </c>
      <c r="N7" s="177" t="str">
        <f>'B02解体工事（担当課確認用）'!N13</f>
        <v>□</v>
      </c>
      <c r="O7" s="629" t="s">
        <v>27</v>
      </c>
      <c r="P7" s="629"/>
      <c r="Q7" s="672"/>
      <c r="S7" s="431"/>
      <c r="T7" s="431"/>
      <c r="U7" s="431"/>
      <c r="V7" s="431"/>
      <c r="W7" s="431"/>
      <c r="X7" s="431"/>
      <c r="Y7" s="431"/>
    </row>
    <row r="8" spans="1:25" ht="20.100000000000001" customHeight="1">
      <c r="A8" s="126"/>
      <c r="B8" s="666"/>
      <c r="C8" s="628" t="s">
        <v>15</v>
      </c>
      <c r="D8" s="629"/>
      <c r="E8" s="630" t="s">
        <v>15</v>
      </c>
      <c r="F8" s="628" t="s">
        <v>20</v>
      </c>
      <c r="G8" s="648"/>
      <c r="H8" s="177" t="str">
        <f>'B02解体工事（担当課確認用）'!H14</f>
        <v>□</v>
      </c>
      <c r="I8" s="175" t="s">
        <v>24</v>
      </c>
      <c r="J8" s="177" t="str">
        <f>'B02解体工事（担当課確認用）'!J14</f>
        <v>□</v>
      </c>
      <c r="K8" s="174" t="s">
        <v>25</v>
      </c>
      <c r="L8" s="177" t="str">
        <f>'B02解体工事（担当課確認用）'!L14</f>
        <v>□</v>
      </c>
      <c r="M8" s="175" t="s">
        <v>26</v>
      </c>
      <c r="N8" s="177" t="str">
        <f>'B02解体工事（担当課確認用）'!N14</f>
        <v>□</v>
      </c>
      <c r="O8" s="629" t="s">
        <v>27</v>
      </c>
      <c r="P8" s="629"/>
      <c r="Q8" s="672"/>
      <c r="S8" s="431"/>
      <c r="T8" s="431"/>
      <c r="U8" s="431"/>
      <c r="V8" s="431"/>
      <c r="W8" s="431"/>
      <c r="X8" s="431"/>
      <c r="Y8" s="431"/>
    </row>
    <row r="9" spans="1:25" ht="20.100000000000001" customHeight="1">
      <c r="A9" s="126"/>
      <c r="B9" s="666"/>
      <c r="C9" s="628" t="s">
        <v>16</v>
      </c>
      <c r="D9" s="629"/>
      <c r="E9" s="630" t="s">
        <v>16</v>
      </c>
      <c r="F9" s="628" t="s">
        <v>21</v>
      </c>
      <c r="G9" s="648"/>
      <c r="H9" s="177" t="str">
        <f>'B02解体工事（担当課確認用）'!H15</f>
        <v>□</v>
      </c>
      <c r="I9" s="175" t="s">
        <v>24</v>
      </c>
      <c r="J9" s="177" t="str">
        <f>'B02解体工事（担当課確認用）'!J15</f>
        <v>□</v>
      </c>
      <c r="K9" s="174" t="s">
        <v>25</v>
      </c>
      <c r="L9" s="177" t="str">
        <f>'B02解体工事（担当課確認用）'!L15</f>
        <v>□</v>
      </c>
      <c r="M9" s="175" t="s">
        <v>26</v>
      </c>
      <c r="N9" s="177" t="str">
        <f>'B02解体工事（担当課確認用）'!N15</f>
        <v>□</v>
      </c>
      <c r="O9" s="629" t="s">
        <v>27</v>
      </c>
      <c r="P9" s="629"/>
      <c r="Q9" s="672"/>
      <c r="S9" s="431"/>
      <c r="T9" s="431"/>
      <c r="U9" s="431"/>
      <c r="V9" s="431"/>
      <c r="W9" s="431"/>
      <c r="X9" s="431"/>
      <c r="Y9" s="431"/>
    </row>
    <row r="10" spans="1:25" ht="20.100000000000001" customHeight="1">
      <c r="A10" s="126"/>
      <c r="B10" s="666"/>
      <c r="C10" s="628" t="s">
        <v>17</v>
      </c>
      <c r="D10" s="629"/>
      <c r="E10" s="630" t="s">
        <v>17</v>
      </c>
      <c r="F10" s="628" t="s">
        <v>22</v>
      </c>
      <c r="G10" s="648"/>
      <c r="H10" s="177" t="str">
        <f>'B02解体工事（担当課確認用）'!H16</f>
        <v>□</v>
      </c>
      <c r="I10" s="175" t="s">
        <v>24</v>
      </c>
      <c r="J10" s="177" t="str">
        <f>'B02解体工事（担当課確認用）'!J16</f>
        <v>□</v>
      </c>
      <c r="K10" s="174" t="s">
        <v>25</v>
      </c>
      <c r="L10" s="177" t="str">
        <f>'B02解体工事（担当課確認用）'!L16</f>
        <v>□</v>
      </c>
      <c r="M10" s="175" t="s">
        <v>26</v>
      </c>
      <c r="N10" s="177" t="str">
        <f>'B02解体工事（担当課確認用）'!N16</f>
        <v>□</v>
      </c>
      <c r="O10" s="629" t="s">
        <v>27</v>
      </c>
      <c r="P10" s="629"/>
      <c r="Q10" s="672"/>
      <c r="S10" s="431"/>
      <c r="T10" s="431"/>
      <c r="U10" s="452" t="s">
        <v>787</v>
      </c>
      <c r="V10" s="431"/>
      <c r="W10" s="431"/>
      <c r="X10" s="431"/>
      <c r="Y10" s="431"/>
    </row>
    <row r="11" spans="1:25" ht="20.100000000000001" customHeight="1" thickBot="1">
      <c r="A11" s="127"/>
      <c r="B11" s="671"/>
      <c r="C11" s="128" t="s">
        <v>344</v>
      </c>
      <c r="D11" s="129" t="str">
        <f>'B02解体工事（担当課確認用）'!D17&amp;""</f>
        <v/>
      </c>
      <c r="E11" s="130" t="s">
        <v>343</v>
      </c>
      <c r="F11" s="667" t="s">
        <v>23</v>
      </c>
      <c r="G11" s="668"/>
      <c r="H11" s="131" t="str">
        <f>'B02解体工事（担当課確認用）'!H17</f>
        <v>□</v>
      </c>
      <c r="I11" s="180" t="s">
        <v>24</v>
      </c>
      <c r="J11" s="131" t="str">
        <f>'B02解体工事（担当課確認用）'!J17</f>
        <v>□</v>
      </c>
      <c r="K11" s="132" t="s">
        <v>25</v>
      </c>
      <c r="L11" s="131" t="str">
        <f>'B02解体工事（担当課確認用）'!L17</f>
        <v>□</v>
      </c>
      <c r="M11" s="180" t="s">
        <v>26</v>
      </c>
      <c r="N11" s="131" t="str">
        <f>'B02解体工事（担当課確認用）'!N17</f>
        <v>□</v>
      </c>
      <c r="O11" s="669" t="s">
        <v>27</v>
      </c>
      <c r="P11" s="669"/>
      <c r="Q11" s="670"/>
      <c r="S11" s="431"/>
      <c r="T11" s="431"/>
      <c r="U11" s="452" t="s">
        <v>789</v>
      </c>
      <c r="V11" s="431"/>
      <c r="W11" s="431"/>
      <c r="X11" s="431"/>
      <c r="Y11" s="431"/>
    </row>
    <row r="12" spans="1:25" ht="20.100000000000001" customHeight="1" thickBot="1">
      <c r="A12" s="18" t="str">
        <f>'B02解体工事（担当課確認用）'!A18</f>
        <v>□</v>
      </c>
      <c r="B12" s="643" t="s">
        <v>33</v>
      </c>
      <c r="C12" s="643"/>
      <c r="D12" s="643"/>
      <c r="E12" s="643"/>
      <c r="F12" s="643"/>
      <c r="G12" s="643"/>
      <c r="H12" s="643"/>
      <c r="I12" s="643"/>
      <c r="J12" s="643"/>
      <c r="K12" s="643"/>
      <c r="L12" s="643"/>
      <c r="M12" s="643"/>
      <c r="N12" s="643"/>
      <c r="O12" s="643"/>
      <c r="P12" s="643"/>
      <c r="Q12" s="664"/>
      <c r="S12" s="431"/>
      <c r="T12" s="431"/>
      <c r="U12" s="431"/>
      <c r="V12" s="431"/>
      <c r="W12" s="431"/>
      <c r="X12" s="431"/>
      <c r="Y12" s="431"/>
    </row>
    <row r="13" spans="1:25" ht="20.100000000000001" customHeight="1">
      <c r="A13" s="125"/>
      <c r="B13" s="665" t="s">
        <v>54</v>
      </c>
      <c r="C13" s="628" t="s">
        <v>34</v>
      </c>
      <c r="D13" s="629"/>
      <c r="E13" s="630"/>
      <c r="F13" s="628" t="s">
        <v>39</v>
      </c>
      <c r="G13" s="648"/>
      <c r="H13" s="177" t="str">
        <f>'B02解体工事（担当課確認用）'!H19</f>
        <v>□</v>
      </c>
      <c r="I13" s="173" t="s">
        <v>24</v>
      </c>
      <c r="J13" s="177" t="str">
        <f>'B02解体工事（担当課確認用）'!J19</f>
        <v>□</v>
      </c>
      <c r="K13" s="179" t="s">
        <v>25</v>
      </c>
      <c r="L13" s="177" t="str">
        <f>'B02解体工事（担当課確認用）'!L19</f>
        <v>□</v>
      </c>
      <c r="M13" s="173" t="s">
        <v>26</v>
      </c>
      <c r="N13" s="177" t="str">
        <f>'B02解体工事（担当課確認用）'!N19</f>
        <v>□</v>
      </c>
      <c r="O13" s="629" t="s">
        <v>27</v>
      </c>
      <c r="P13" s="629"/>
      <c r="Q13" s="672"/>
      <c r="S13" s="431"/>
      <c r="T13" s="431"/>
      <c r="U13" s="431"/>
      <c r="V13" s="431"/>
      <c r="W13" s="431"/>
      <c r="X13" s="431"/>
      <c r="Y13" s="431"/>
    </row>
    <row r="14" spans="1:25" ht="20.100000000000001" customHeight="1">
      <c r="A14" s="126"/>
      <c r="B14" s="666"/>
      <c r="C14" s="628" t="s">
        <v>35</v>
      </c>
      <c r="D14" s="629"/>
      <c r="E14" s="630"/>
      <c r="F14" s="628" t="s">
        <v>40</v>
      </c>
      <c r="G14" s="648"/>
      <c r="H14" s="177" t="str">
        <f>'B02解体工事（担当課確認用）'!H20</f>
        <v>□</v>
      </c>
      <c r="I14" s="175" t="s">
        <v>24</v>
      </c>
      <c r="J14" s="177" t="str">
        <f>'B02解体工事（担当課確認用）'!J20</f>
        <v>□</v>
      </c>
      <c r="K14" s="174" t="s">
        <v>25</v>
      </c>
      <c r="L14" s="177" t="str">
        <f>'B02解体工事（担当課確認用）'!L20</f>
        <v>□</v>
      </c>
      <c r="M14" s="175" t="s">
        <v>26</v>
      </c>
      <c r="N14" s="177" t="str">
        <f>'B02解体工事（担当課確認用）'!N20</f>
        <v>□</v>
      </c>
      <c r="O14" s="629" t="s">
        <v>27</v>
      </c>
      <c r="P14" s="629"/>
      <c r="Q14" s="672"/>
    </row>
    <row r="15" spans="1:25" ht="20.100000000000001" customHeight="1">
      <c r="A15" s="126"/>
      <c r="B15" s="666"/>
      <c r="C15" s="628" t="s">
        <v>36</v>
      </c>
      <c r="D15" s="629"/>
      <c r="E15" s="630"/>
      <c r="F15" s="628" t="s">
        <v>41</v>
      </c>
      <c r="G15" s="648"/>
      <c r="H15" s="177" t="str">
        <f>'B02解体工事（担当課確認用）'!H21</f>
        <v>□</v>
      </c>
      <c r="I15" s="175" t="s">
        <v>24</v>
      </c>
      <c r="J15" s="177" t="str">
        <f>'B02解体工事（担当課確認用）'!J21</f>
        <v>□</v>
      </c>
      <c r="K15" s="174" t="s">
        <v>25</v>
      </c>
      <c r="L15" s="177" t="str">
        <f>'B02解体工事（担当課確認用）'!L21</f>
        <v>□</v>
      </c>
      <c r="M15" s="175" t="s">
        <v>26</v>
      </c>
      <c r="N15" s="177" t="str">
        <f>'B02解体工事（担当課確認用）'!N21</f>
        <v>□</v>
      </c>
      <c r="O15" s="629" t="s">
        <v>27</v>
      </c>
      <c r="P15" s="629"/>
      <c r="Q15" s="672"/>
      <c r="X15" s="452"/>
    </row>
    <row r="16" spans="1:25" ht="20.100000000000001" customHeight="1">
      <c r="A16" s="126"/>
      <c r="B16" s="666"/>
      <c r="C16" s="628" t="s">
        <v>37</v>
      </c>
      <c r="D16" s="629"/>
      <c r="E16" s="630"/>
      <c r="F16" s="628" t="s">
        <v>42</v>
      </c>
      <c r="G16" s="648"/>
      <c r="H16" s="177" t="str">
        <f>'B02解体工事（担当課確認用）'!H22</f>
        <v>□</v>
      </c>
      <c r="I16" s="175" t="s">
        <v>24</v>
      </c>
      <c r="J16" s="177" t="str">
        <f>'B02解体工事（担当課確認用）'!J22</f>
        <v>□</v>
      </c>
      <c r="K16" s="174" t="s">
        <v>25</v>
      </c>
      <c r="L16" s="177" t="str">
        <f>'B02解体工事（担当課確認用）'!L22</f>
        <v>□</v>
      </c>
      <c r="M16" s="175" t="s">
        <v>26</v>
      </c>
      <c r="N16" s="177" t="str">
        <f>'B02解体工事（担当課確認用）'!N22</f>
        <v>□</v>
      </c>
      <c r="O16" s="629" t="s">
        <v>27</v>
      </c>
      <c r="P16" s="629"/>
      <c r="Q16" s="672"/>
      <c r="X16" s="452"/>
    </row>
    <row r="17" spans="1:17" ht="20.100000000000001" customHeight="1">
      <c r="A17" s="126"/>
      <c r="B17" s="666"/>
      <c r="C17" s="628" t="s">
        <v>38</v>
      </c>
      <c r="D17" s="629"/>
      <c r="E17" s="630"/>
      <c r="F17" s="628" t="s">
        <v>43</v>
      </c>
      <c r="G17" s="648"/>
      <c r="H17" s="177" t="str">
        <f>'B02解体工事（担当課確認用）'!H23</f>
        <v>□</v>
      </c>
      <c r="I17" s="175" t="s">
        <v>24</v>
      </c>
      <c r="J17" s="177" t="str">
        <f>'B02解体工事（担当課確認用）'!J23</f>
        <v>□</v>
      </c>
      <c r="K17" s="174" t="s">
        <v>25</v>
      </c>
      <c r="L17" s="177" t="str">
        <f>'B02解体工事（担当課確認用）'!L23</f>
        <v>□</v>
      </c>
      <c r="M17" s="175" t="s">
        <v>26</v>
      </c>
      <c r="N17" s="177" t="str">
        <f>'B02解体工事（担当課確認用）'!N23</f>
        <v>□</v>
      </c>
      <c r="O17" s="629" t="s">
        <v>27</v>
      </c>
      <c r="P17" s="629"/>
      <c r="Q17" s="672"/>
    </row>
    <row r="18" spans="1:17" ht="20.100000000000001" customHeight="1" thickBot="1">
      <c r="A18" s="127"/>
      <c r="B18" s="671"/>
      <c r="C18" s="128" t="s">
        <v>344</v>
      </c>
      <c r="D18" s="129" t="str">
        <f>'B02解体工事（担当課確認用）'!D24&amp;""</f>
        <v/>
      </c>
      <c r="E18" s="130" t="s">
        <v>343</v>
      </c>
      <c r="F18" s="667" t="s">
        <v>44</v>
      </c>
      <c r="G18" s="668"/>
      <c r="H18" s="133" t="str">
        <f>'B02解体工事（担当課確認用）'!H24</f>
        <v>□</v>
      </c>
      <c r="I18" s="180" t="s">
        <v>24</v>
      </c>
      <c r="J18" s="131" t="str">
        <f>'B02解体工事（担当課確認用）'!J24</f>
        <v>□</v>
      </c>
      <c r="K18" s="132" t="s">
        <v>25</v>
      </c>
      <c r="L18" s="131" t="str">
        <f>'B02解体工事（担当課確認用）'!L24</f>
        <v>□</v>
      </c>
      <c r="M18" s="180" t="s">
        <v>26</v>
      </c>
      <c r="N18" s="131" t="str">
        <f>'B02解体工事（担当課確認用）'!N24</f>
        <v>□</v>
      </c>
      <c r="O18" s="669" t="s">
        <v>27</v>
      </c>
      <c r="P18" s="669"/>
      <c r="Q18" s="670"/>
    </row>
    <row r="19" spans="1:17" ht="20.100000000000001" customHeight="1" thickBot="1">
      <c r="A19" s="18" t="str">
        <f>'B02解体工事（担当課確認用）'!A25</f>
        <v>□</v>
      </c>
      <c r="B19" s="643" t="s">
        <v>11</v>
      </c>
      <c r="C19" s="643"/>
      <c r="D19" s="643"/>
      <c r="E19" s="643"/>
      <c r="F19" s="643"/>
      <c r="G19" s="643"/>
      <c r="H19" s="643"/>
      <c r="I19" s="643"/>
      <c r="J19" s="643"/>
      <c r="K19" s="643"/>
      <c r="L19" s="643"/>
      <c r="M19" s="643"/>
      <c r="N19" s="643"/>
      <c r="O19" s="643"/>
      <c r="P19" s="643"/>
      <c r="Q19" s="664"/>
    </row>
    <row r="20" spans="1:17" ht="20.100000000000001" customHeight="1">
      <c r="A20" s="125"/>
      <c r="B20" s="665" t="s">
        <v>55</v>
      </c>
      <c r="C20" s="649" t="s">
        <v>45</v>
      </c>
      <c r="D20" s="650"/>
      <c r="E20" s="651"/>
      <c r="F20" s="649" t="s">
        <v>57</v>
      </c>
      <c r="G20" s="655"/>
      <c r="H20" s="658" t="str">
        <f>'B02解体工事（担当課確認用）'!H26</f>
        <v>□</v>
      </c>
      <c r="I20" s="641" t="s">
        <v>24</v>
      </c>
      <c r="J20" s="660" t="str">
        <f>'B02解体工事（担当課確認用）'!J26</f>
        <v>□</v>
      </c>
      <c r="K20" s="662" t="s">
        <v>25</v>
      </c>
      <c r="L20" s="134" t="str">
        <f>'B02解体工事（担当課確認用）'!L26</f>
        <v>□</v>
      </c>
      <c r="M20" s="172" t="s">
        <v>26</v>
      </c>
      <c r="N20" s="135" t="str">
        <f>'B02解体工事（担当課確認用）'!N26</f>
        <v>□</v>
      </c>
      <c r="O20" s="641" t="s">
        <v>27</v>
      </c>
      <c r="P20" s="641"/>
      <c r="Q20" s="642"/>
    </row>
    <row r="21" spans="1:17" ht="20.100000000000001" customHeight="1">
      <c r="A21" s="126"/>
      <c r="B21" s="666"/>
      <c r="C21" s="652"/>
      <c r="D21" s="653"/>
      <c r="E21" s="654"/>
      <c r="F21" s="656"/>
      <c r="G21" s="657"/>
      <c r="H21" s="659"/>
      <c r="I21" s="643"/>
      <c r="J21" s="661"/>
      <c r="K21" s="663"/>
      <c r="L21" s="177"/>
      <c r="M21" s="643" t="s">
        <v>51</v>
      </c>
      <c r="N21" s="643"/>
      <c r="O21" s="643"/>
      <c r="P21" s="173" t="str">
        <f>'B02解体工事（担当課確認用）'!P27&amp;""</f>
        <v/>
      </c>
      <c r="Q21" s="136" t="s">
        <v>52</v>
      </c>
    </row>
    <row r="22" spans="1:17" ht="20.100000000000001" customHeight="1">
      <c r="A22" s="126"/>
      <c r="B22" s="666"/>
      <c r="C22" s="649" t="s">
        <v>46</v>
      </c>
      <c r="D22" s="650"/>
      <c r="E22" s="651"/>
      <c r="F22" s="649" t="s">
        <v>48</v>
      </c>
      <c r="G22" s="655"/>
      <c r="H22" s="658" t="str">
        <f>'B02解体工事（担当課確認用）'!H28</f>
        <v>□</v>
      </c>
      <c r="I22" s="641" t="s">
        <v>24</v>
      </c>
      <c r="J22" s="660" t="str">
        <f>'B02解体工事（担当課確認用）'!J28</f>
        <v>□</v>
      </c>
      <c r="K22" s="662" t="s">
        <v>25</v>
      </c>
      <c r="L22" s="135" t="str">
        <f>'B02解体工事（担当課確認用）'!L28</f>
        <v>□</v>
      </c>
      <c r="M22" s="172" t="s">
        <v>26</v>
      </c>
      <c r="N22" s="135" t="str">
        <f>'B02解体工事（担当課確認用）'!N28</f>
        <v>□</v>
      </c>
      <c r="O22" s="641" t="s">
        <v>27</v>
      </c>
      <c r="P22" s="641"/>
      <c r="Q22" s="642"/>
    </row>
    <row r="23" spans="1:17" ht="20.100000000000001" customHeight="1">
      <c r="A23" s="126"/>
      <c r="B23" s="666"/>
      <c r="C23" s="652"/>
      <c r="D23" s="653"/>
      <c r="E23" s="654"/>
      <c r="F23" s="656"/>
      <c r="G23" s="657"/>
      <c r="H23" s="659"/>
      <c r="I23" s="643"/>
      <c r="J23" s="661"/>
      <c r="K23" s="663"/>
      <c r="L23" s="137"/>
      <c r="M23" s="643" t="s">
        <v>51</v>
      </c>
      <c r="N23" s="643"/>
      <c r="O23" s="643"/>
      <c r="P23" s="173" t="str">
        <f>'B02解体工事（担当課確認用）'!P29&amp;""</f>
        <v/>
      </c>
      <c r="Q23" s="136" t="s">
        <v>52</v>
      </c>
    </row>
    <row r="24" spans="1:17" ht="30" customHeight="1">
      <c r="A24" s="126"/>
      <c r="B24" s="666"/>
      <c r="C24" s="644" t="s">
        <v>80</v>
      </c>
      <c r="D24" s="645"/>
      <c r="E24" s="646"/>
      <c r="F24" s="644" t="s">
        <v>56</v>
      </c>
      <c r="G24" s="647"/>
      <c r="H24" s="177" t="str">
        <f>'B02解体工事（担当課確認用）'!H30</f>
        <v>□</v>
      </c>
      <c r="I24" s="175" t="s">
        <v>24</v>
      </c>
      <c r="J24" s="177" t="str">
        <f>'B02解体工事（担当課確認用）'!J30</f>
        <v>□</v>
      </c>
      <c r="K24" s="174" t="s">
        <v>25</v>
      </c>
      <c r="L24" s="177" t="str">
        <f>'B02解体工事（担当課確認用）'!L30</f>
        <v>□</v>
      </c>
      <c r="M24" s="175" t="s">
        <v>26</v>
      </c>
      <c r="N24" s="177" t="str">
        <f>'B02解体工事（担当課確認用）'!N30</f>
        <v>□</v>
      </c>
      <c r="O24" s="641" t="s">
        <v>27</v>
      </c>
      <c r="P24" s="641"/>
      <c r="Q24" s="642"/>
    </row>
    <row r="25" spans="1:17" ht="20.100000000000001" customHeight="1">
      <c r="A25" s="126"/>
      <c r="B25" s="666"/>
      <c r="C25" s="628" t="s">
        <v>47</v>
      </c>
      <c r="D25" s="629"/>
      <c r="E25" s="630"/>
      <c r="F25" s="628" t="s">
        <v>49</v>
      </c>
      <c r="G25" s="648"/>
      <c r="H25" s="177" t="str">
        <f>'B02解体工事（担当課確認用）'!H31</f>
        <v>□</v>
      </c>
      <c r="I25" s="175" t="s">
        <v>24</v>
      </c>
      <c r="J25" s="177" t="str">
        <f>'B02解体工事（担当課確認用）'!J31</f>
        <v>□</v>
      </c>
      <c r="K25" s="174" t="s">
        <v>25</v>
      </c>
      <c r="L25" s="177" t="str">
        <f>'B02解体工事（担当課確認用）'!L31</f>
        <v>□</v>
      </c>
      <c r="M25" s="175" t="s">
        <v>26</v>
      </c>
      <c r="N25" s="177" t="str">
        <f>'B02解体工事（担当課確認用）'!N31</f>
        <v>□</v>
      </c>
      <c r="O25" s="641" t="s">
        <v>27</v>
      </c>
      <c r="P25" s="641"/>
      <c r="Q25" s="642"/>
    </row>
    <row r="26" spans="1:17" ht="20.100000000000001" customHeight="1" thickBot="1">
      <c r="A26" s="126"/>
      <c r="B26" s="666"/>
      <c r="C26" s="128" t="s">
        <v>344</v>
      </c>
      <c r="D26" s="129" t="str">
        <f>'B02解体工事（担当課確認用）'!D32&amp;""</f>
        <v/>
      </c>
      <c r="E26" s="130" t="s">
        <v>343</v>
      </c>
      <c r="F26" s="667" t="s">
        <v>50</v>
      </c>
      <c r="G26" s="668"/>
      <c r="H26" s="135" t="str">
        <f>'B02解体工事（担当課確認用）'!H32</f>
        <v>□</v>
      </c>
      <c r="I26" s="172" t="s">
        <v>24</v>
      </c>
      <c r="J26" s="135" t="str">
        <f>'B02解体工事（担当課確認用）'!J32</f>
        <v>□</v>
      </c>
      <c r="K26" s="178" t="s">
        <v>25</v>
      </c>
      <c r="L26" s="135" t="str">
        <f>'B02解体工事（担当課確認用）'!L32</f>
        <v>□</v>
      </c>
      <c r="M26" s="172" t="s">
        <v>26</v>
      </c>
      <c r="N26" s="135" t="str">
        <f>'B02解体工事（担当課確認用）'!N32</f>
        <v>□</v>
      </c>
      <c r="O26" s="641" t="s">
        <v>27</v>
      </c>
      <c r="P26" s="669"/>
      <c r="Q26" s="670"/>
    </row>
    <row r="27" spans="1:17" ht="12">
      <c r="A27" s="138"/>
      <c r="B27" s="139"/>
      <c r="C27" s="140"/>
      <c r="D27" s="140"/>
      <c r="H27" s="139"/>
      <c r="I27" s="139"/>
      <c r="J27" s="139"/>
      <c r="K27" s="139"/>
      <c r="L27" s="139"/>
      <c r="M27" s="139"/>
      <c r="N27" s="139"/>
      <c r="O27" s="139"/>
    </row>
    <row r="28" spans="1:17" s="140" customFormat="1" ht="20.100000000000001" customHeight="1" thickBot="1">
      <c r="A28" s="141" t="s">
        <v>85</v>
      </c>
      <c r="B28" s="631" t="s">
        <v>58</v>
      </c>
      <c r="C28" s="631"/>
      <c r="D28" s="631"/>
      <c r="E28" s="631"/>
      <c r="F28" s="631"/>
      <c r="G28" s="631"/>
      <c r="H28" s="640" t="s">
        <v>59</v>
      </c>
      <c r="I28" s="640"/>
      <c r="J28" s="639" t="str">
        <f>IF('B02解体工事（担当課確認用）'!J34="","",'B02解体工事（担当課確認用）'!J34)</f>
        <v/>
      </c>
      <c r="K28" s="639"/>
      <c r="L28" s="639"/>
      <c r="M28" s="639"/>
      <c r="N28" s="639"/>
      <c r="O28" s="639"/>
      <c r="P28" s="171" t="s">
        <v>60</v>
      </c>
    </row>
    <row r="29" spans="1:17" s="140" customFormat="1" ht="20.100000000000001" customHeight="1">
      <c r="A29" s="141"/>
      <c r="B29" s="631" t="s">
        <v>62</v>
      </c>
      <c r="C29" s="631"/>
      <c r="D29" s="631"/>
      <c r="E29" s="631"/>
      <c r="F29" s="631"/>
      <c r="G29" s="631"/>
      <c r="H29" s="632" t="s">
        <v>61</v>
      </c>
      <c r="I29" s="632"/>
      <c r="J29" s="632"/>
      <c r="K29" s="632"/>
      <c r="L29" s="632"/>
      <c r="M29" s="632"/>
      <c r="N29" s="632"/>
      <c r="O29" s="632"/>
      <c r="P29" s="632"/>
      <c r="Q29" s="142"/>
    </row>
    <row r="30" spans="1:17" ht="12">
      <c r="A30" s="143"/>
      <c r="G30" s="144"/>
      <c r="H30" s="144"/>
      <c r="I30" s="144"/>
      <c r="J30" s="144"/>
      <c r="K30" s="144"/>
      <c r="L30" s="144"/>
      <c r="M30" s="144"/>
      <c r="N30" s="144"/>
      <c r="O30" s="144"/>
      <c r="P30" s="144"/>
      <c r="Q30" s="144"/>
    </row>
    <row r="31" spans="1:17" ht="20.100000000000001" customHeight="1">
      <c r="A31" s="143" t="s">
        <v>86</v>
      </c>
      <c r="B31" s="633" t="s">
        <v>63</v>
      </c>
      <c r="C31" s="633"/>
      <c r="D31" s="633"/>
      <c r="E31" s="633"/>
      <c r="F31" s="633"/>
      <c r="G31" s="633"/>
      <c r="H31" s="637" t="s">
        <v>64</v>
      </c>
      <c r="I31" s="637"/>
      <c r="J31" s="637"/>
      <c r="K31" s="637"/>
      <c r="L31" s="637"/>
      <c r="M31" s="637"/>
      <c r="N31" s="637"/>
      <c r="O31" s="637"/>
      <c r="P31" s="637"/>
      <c r="Q31" s="144"/>
    </row>
    <row r="32" spans="1:17" ht="12">
      <c r="A32" s="143"/>
      <c r="G32" s="144"/>
      <c r="H32" s="144"/>
      <c r="I32" s="144"/>
      <c r="J32" s="144"/>
      <c r="K32" s="144"/>
      <c r="L32" s="144"/>
      <c r="M32" s="144"/>
      <c r="N32" s="144"/>
      <c r="O32" s="144"/>
      <c r="P32" s="144"/>
      <c r="Q32" s="144"/>
    </row>
    <row r="33" spans="1:28" ht="20.100000000000001" customHeight="1" thickBot="1">
      <c r="A33" s="143" t="s">
        <v>87</v>
      </c>
      <c r="B33" s="633" t="s">
        <v>65</v>
      </c>
      <c r="C33" s="633"/>
      <c r="D33" s="633"/>
      <c r="E33" s="633"/>
      <c r="F33" s="633"/>
      <c r="G33" s="633"/>
      <c r="H33" s="638" t="s">
        <v>59</v>
      </c>
      <c r="I33" s="638"/>
      <c r="J33" s="639" t="str">
        <f>IF('B02解体工事（担当課確認用）'!J39="","",'B02解体工事（担当課確認用）'!J39)</f>
        <v/>
      </c>
      <c r="K33" s="639"/>
      <c r="L33" s="639"/>
      <c r="M33" s="639"/>
      <c r="N33" s="639"/>
      <c r="O33" s="639"/>
      <c r="P33" s="170" t="s">
        <v>60</v>
      </c>
      <c r="Q33" s="140"/>
    </row>
    <row r="34" spans="1:28" s="140" customFormat="1" ht="20.100000000000001" customHeight="1">
      <c r="A34" s="141"/>
      <c r="B34" s="631" t="s">
        <v>62</v>
      </c>
      <c r="C34" s="631"/>
      <c r="D34" s="631"/>
      <c r="E34" s="631"/>
      <c r="F34" s="631"/>
      <c r="G34" s="631"/>
      <c r="H34" s="632" t="s">
        <v>61</v>
      </c>
      <c r="I34" s="632"/>
      <c r="J34" s="632"/>
      <c r="K34" s="632"/>
      <c r="L34" s="632"/>
      <c r="M34" s="632"/>
      <c r="N34" s="632"/>
      <c r="O34" s="632"/>
      <c r="P34" s="632"/>
      <c r="Q34" s="142"/>
    </row>
    <row r="35" spans="1:28" ht="12">
      <c r="G35" s="144"/>
      <c r="H35" s="144"/>
      <c r="I35" s="144"/>
      <c r="J35" s="144"/>
      <c r="K35" s="144"/>
      <c r="L35" s="144"/>
      <c r="M35" s="144"/>
      <c r="N35" s="144"/>
      <c r="O35" s="144"/>
      <c r="P35" s="144"/>
      <c r="Q35" s="144"/>
    </row>
    <row r="36" spans="1:28" ht="12">
      <c r="A36" s="633" t="s">
        <v>66</v>
      </c>
      <c r="B36" s="633"/>
      <c r="C36" s="633"/>
      <c r="D36" s="633"/>
      <c r="E36" s="633"/>
      <c r="F36" s="633"/>
      <c r="G36" s="633"/>
      <c r="H36" s="633"/>
      <c r="I36" s="633"/>
      <c r="J36" s="633"/>
      <c r="K36" s="633"/>
      <c r="L36" s="633"/>
      <c r="M36" s="633"/>
      <c r="N36" s="633"/>
      <c r="O36" s="633"/>
      <c r="P36" s="633"/>
      <c r="Q36" s="633"/>
    </row>
    <row r="37" spans="1:28" s="143" customFormat="1" ht="39.950000000000003" customHeight="1">
      <c r="A37" s="634" t="s">
        <v>67</v>
      </c>
      <c r="B37" s="635"/>
      <c r="C37" s="635"/>
      <c r="D37" s="635"/>
      <c r="E37" s="636"/>
      <c r="F37" s="634" t="s">
        <v>68</v>
      </c>
      <c r="G37" s="635"/>
      <c r="H37" s="635"/>
      <c r="I37" s="636"/>
      <c r="J37" s="634" t="s">
        <v>69</v>
      </c>
      <c r="K37" s="635"/>
      <c r="L37" s="635"/>
      <c r="M37" s="635"/>
      <c r="N37" s="635"/>
      <c r="O37" s="635"/>
      <c r="P37" s="635"/>
      <c r="Q37" s="636"/>
    </row>
    <row r="38" spans="1:28" ht="54.95" customHeight="1">
      <c r="A38" s="628" t="str">
        <f>'B02解体工事（担当課確認用）'!A44&amp;""</f>
        <v/>
      </c>
      <c r="B38" s="629"/>
      <c r="C38" s="629"/>
      <c r="D38" s="629"/>
      <c r="E38" s="630"/>
      <c r="F38" s="628" t="str">
        <f>'B02解体工事（担当課確認用）'!F44&amp;""</f>
        <v/>
      </c>
      <c r="G38" s="629"/>
      <c r="H38" s="629"/>
      <c r="I38" s="630"/>
      <c r="J38" s="628" t="str">
        <f>'B02解体工事（担当課確認用）'!J44&amp;""</f>
        <v/>
      </c>
      <c r="K38" s="629"/>
      <c r="L38" s="629"/>
      <c r="M38" s="629"/>
      <c r="N38" s="629"/>
      <c r="O38" s="629"/>
      <c r="P38" s="629"/>
      <c r="Q38" s="630"/>
    </row>
    <row r="39" spans="1:28" ht="54.95" customHeight="1">
      <c r="A39" s="628" t="str">
        <f>'B02解体工事（担当課確認用）'!A45&amp;""</f>
        <v/>
      </c>
      <c r="B39" s="629"/>
      <c r="C39" s="629"/>
      <c r="D39" s="629"/>
      <c r="E39" s="630"/>
      <c r="F39" s="628" t="str">
        <f>'B02解体工事（担当課確認用）'!F45&amp;""</f>
        <v/>
      </c>
      <c r="G39" s="629"/>
      <c r="H39" s="629"/>
      <c r="I39" s="630"/>
      <c r="J39" s="628" t="str">
        <f>'B02解体工事（担当課確認用）'!J45&amp;""</f>
        <v/>
      </c>
      <c r="K39" s="629"/>
      <c r="L39" s="629"/>
      <c r="M39" s="629"/>
      <c r="N39" s="629"/>
      <c r="O39" s="629"/>
      <c r="P39" s="629"/>
      <c r="Q39" s="630"/>
      <c r="U39" s="144"/>
      <c r="V39" s="144"/>
      <c r="W39" s="144"/>
      <c r="X39" s="144"/>
      <c r="Y39" s="144"/>
      <c r="Z39" s="144"/>
      <c r="AA39" s="144"/>
      <c r="AB39" s="144"/>
    </row>
    <row r="40" spans="1:28" ht="54.95" customHeight="1">
      <c r="A40" s="628" t="str">
        <f>'B02解体工事（担当課確認用）'!A46&amp;""</f>
        <v/>
      </c>
      <c r="B40" s="629"/>
      <c r="C40" s="629"/>
      <c r="D40" s="629"/>
      <c r="E40" s="630"/>
      <c r="F40" s="628" t="str">
        <f>'B02解体工事（担当課確認用）'!F46&amp;""</f>
        <v/>
      </c>
      <c r="G40" s="629"/>
      <c r="H40" s="629"/>
      <c r="I40" s="630"/>
      <c r="J40" s="628" t="str">
        <f>'B02解体工事（担当課確認用）'!J46&amp;""</f>
        <v/>
      </c>
      <c r="K40" s="629"/>
      <c r="L40" s="629"/>
      <c r="M40" s="629"/>
      <c r="N40" s="629"/>
      <c r="O40" s="629"/>
      <c r="P40" s="629"/>
      <c r="Q40" s="630"/>
      <c r="U40" s="144"/>
      <c r="V40" s="144"/>
      <c r="W40" s="144"/>
      <c r="X40" s="144"/>
      <c r="Y40" s="144"/>
      <c r="Z40" s="144"/>
      <c r="AA40" s="144"/>
      <c r="AB40" s="144"/>
    </row>
    <row r="41" spans="1:28" ht="54.95" customHeight="1">
      <c r="A41" s="628" t="str">
        <f>'B02解体工事（担当課確認用）'!A47&amp;""</f>
        <v/>
      </c>
      <c r="B41" s="629"/>
      <c r="C41" s="629"/>
      <c r="D41" s="629"/>
      <c r="E41" s="630"/>
      <c r="F41" s="628" t="str">
        <f>'B02解体工事（担当課確認用）'!F47&amp;""</f>
        <v/>
      </c>
      <c r="G41" s="629"/>
      <c r="H41" s="629"/>
      <c r="I41" s="630"/>
      <c r="J41" s="628" t="str">
        <f>'B02解体工事（担当課確認用）'!J47&amp;""</f>
        <v/>
      </c>
      <c r="K41" s="629"/>
      <c r="L41" s="629"/>
      <c r="M41" s="629"/>
      <c r="N41" s="629"/>
      <c r="O41" s="629"/>
      <c r="P41" s="629"/>
      <c r="Q41" s="630"/>
      <c r="U41" s="144"/>
      <c r="V41" s="144"/>
      <c r="W41" s="144"/>
      <c r="X41" s="144"/>
      <c r="Y41" s="144"/>
      <c r="Z41" s="144"/>
      <c r="AA41" s="144"/>
      <c r="AB41" s="144"/>
    </row>
    <row r="42" spans="1:28" ht="54.95" customHeight="1">
      <c r="A42" s="628" t="str">
        <f>'B02解体工事（担当課確認用）'!A48&amp;""</f>
        <v/>
      </c>
      <c r="B42" s="629"/>
      <c r="C42" s="629"/>
      <c r="D42" s="629"/>
      <c r="E42" s="630"/>
      <c r="F42" s="628" t="str">
        <f>'B02解体工事（担当課確認用）'!F48&amp;""</f>
        <v/>
      </c>
      <c r="G42" s="629"/>
      <c r="H42" s="629"/>
      <c r="I42" s="630"/>
      <c r="J42" s="628" t="str">
        <f>'B02解体工事（担当課確認用）'!J48&amp;""</f>
        <v/>
      </c>
      <c r="K42" s="629"/>
      <c r="L42" s="629"/>
      <c r="M42" s="629"/>
      <c r="N42" s="629"/>
      <c r="O42" s="629"/>
      <c r="P42" s="629"/>
      <c r="Q42" s="630"/>
    </row>
    <row r="43" spans="1:28" ht="54.95" customHeight="1">
      <c r="A43" s="628" t="str">
        <f>'B02解体工事（担当課確認用）'!A49&amp;""</f>
        <v/>
      </c>
      <c r="B43" s="629"/>
      <c r="C43" s="629"/>
      <c r="D43" s="629"/>
      <c r="E43" s="630"/>
      <c r="F43" s="628" t="str">
        <f>'B02解体工事（担当課確認用）'!F49&amp;""</f>
        <v/>
      </c>
      <c r="G43" s="629"/>
      <c r="H43" s="629"/>
      <c r="I43" s="630"/>
      <c r="J43" s="628" t="str">
        <f>'B02解体工事（担当課確認用）'!J49&amp;""</f>
        <v/>
      </c>
      <c r="K43" s="629"/>
      <c r="L43" s="629"/>
      <c r="M43" s="629"/>
      <c r="N43" s="629"/>
      <c r="O43" s="629"/>
      <c r="P43" s="629"/>
      <c r="Q43" s="630"/>
    </row>
    <row r="44" spans="1:28" ht="54.95" customHeight="1">
      <c r="A44" s="628" t="str">
        <f>'B02解体工事（担当課確認用）'!A50&amp;""</f>
        <v/>
      </c>
      <c r="B44" s="629"/>
      <c r="C44" s="629"/>
      <c r="D44" s="629"/>
      <c r="E44" s="630"/>
      <c r="F44" s="628" t="str">
        <f>'B02解体工事（担当課確認用）'!F50&amp;""</f>
        <v/>
      </c>
      <c r="G44" s="629"/>
      <c r="H44" s="629"/>
      <c r="I44" s="630"/>
      <c r="J44" s="628" t="str">
        <f>'B02解体工事（担当課確認用）'!J50&amp;""</f>
        <v/>
      </c>
      <c r="K44" s="629"/>
      <c r="L44" s="629"/>
      <c r="M44" s="629"/>
      <c r="N44" s="629"/>
      <c r="O44" s="629"/>
      <c r="P44" s="629"/>
      <c r="Q44" s="630"/>
    </row>
    <row r="45" spans="1:28" ht="54.95" customHeight="1">
      <c r="A45" s="628" t="str">
        <f>'B02解体工事（担当課確認用）'!A51&amp;""</f>
        <v/>
      </c>
      <c r="B45" s="629"/>
      <c r="C45" s="629"/>
      <c r="D45" s="629"/>
      <c r="E45" s="630"/>
      <c r="F45" s="628" t="str">
        <f>'B02解体工事（担当課確認用）'!F51&amp;""</f>
        <v/>
      </c>
      <c r="G45" s="629"/>
      <c r="H45" s="629"/>
      <c r="I45" s="630"/>
      <c r="J45" s="628" t="str">
        <f>'B02解体工事（担当課確認用）'!J51&amp;""</f>
        <v/>
      </c>
      <c r="K45" s="629"/>
      <c r="L45" s="629"/>
      <c r="M45" s="629"/>
      <c r="N45" s="629"/>
      <c r="O45" s="629"/>
      <c r="P45" s="629"/>
      <c r="Q45" s="630"/>
    </row>
    <row r="46" spans="1:28" ht="54.95" customHeight="1">
      <c r="A46" s="628" t="str">
        <f>'B02解体工事（担当課確認用）'!A52&amp;""</f>
        <v/>
      </c>
      <c r="B46" s="629"/>
      <c r="C46" s="629"/>
      <c r="D46" s="629"/>
      <c r="E46" s="630"/>
      <c r="F46" s="628" t="str">
        <f>'B02解体工事（担当課確認用）'!F52&amp;""</f>
        <v/>
      </c>
      <c r="G46" s="629"/>
      <c r="H46" s="629"/>
      <c r="I46" s="630"/>
      <c r="J46" s="628" t="str">
        <f>'B02解体工事（担当課確認用）'!J52&amp;""</f>
        <v/>
      </c>
      <c r="K46" s="629"/>
      <c r="L46" s="629"/>
      <c r="M46" s="629"/>
      <c r="N46" s="629"/>
      <c r="O46" s="629"/>
      <c r="P46" s="629"/>
      <c r="Q46" s="630"/>
    </row>
    <row r="47" spans="1:28" ht="54.95" customHeight="1">
      <c r="A47" s="628" t="str">
        <f>'B02解体工事（担当課確認用）'!A53&amp;""</f>
        <v/>
      </c>
      <c r="B47" s="629"/>
      <c r="C47" s="629"/>
      <c r="D47" s="629"/>
      <c r="E47" s="630"/>
      <c r="F47" s="628" t="str">
        <f>'B02解体工事（担当課確認用）'!F53&amp;""</f>
        <v/>
      </c>
      <c r="G47" s="629"/>
      <c r="H47" s="629"/>
      <c r="I47" s="630"/>
      <c r="J47" s="628" t="str">
        <f>'B02解体工事（担当課確認用）'!J53&amp;""</f>
        <v/>
      </c>
      <c r="K47" s="629"/>
      <c r="L47" s="629"/>
      <c r="M47" s="629"/>
      <c r="N47" s="629"/>
      <c r="O47" s="629"/>
      <c r="P47" s="629"/>
      <c r="Q47" s="630"/>
    </row>
    <row r="48" spans="1:28" ht="54.95" customHeight="1">
      <c r="A48" s="628" t="str">
        <f>'B02解体工事（担当課確認用）'!A54&amp;""</f>
        <v/>
      </c>
      <c r="B48" s="629"/>
      <c r="C48" s="629"/>
      <c r="D48" s="629"/>
      <c r="E48" s="630"/>
      <c r="F48" s="628" t="str">
        <f>'B02解体工事（担当課確認用）'!F54&amp;""</f>
        <v/>
      </c>
      <c r="G48" s="629"/>
      <c r="H48" s="629"/>
      <c r="I48" s="630"/>
      <c r="J48" s="628" t="str">
        <f>'B02解体工事（担当課確認用）'!J54&amp;""</f>
        <v/>
      </c>
      <c r="K48" s="629"/>
      <c r="L48" s="629"/>
      <c r="M48" s="629"/>
      <c r="N48" s="629"/>
      <c r="O48" s="629"/>
      <c r="P48" s="629"/>
      <c r="Q48" s="630"/>
    </row>
  </sheetData>
  <sheetProtection algorithmName="SHA-512" hashValue="0YqqBN83KkSoslKf7WDP+lutiPoGrn/DgHmE3ckS8WXudybVdNjFYYC5AxEBoIPY8r3GgUZpGsej/WZFFcAoJA==" saltValue="d2W8hwALf/Fo3khkOzW+6w==" spinCount="100000" sheet="1" formatRows="0" insertRows="0"/>
  <customSheetViews>
    <customSheetView guid="{1A32DCAA-758B-493F-8647-202013861FA3}" showPageBreaks="1" showGridLines="0" printArea="1" view="pageBreakPreview">
      <selection activeCell="X36" sqref="X36"/>
      <rowBreaks count="1" manualBreakCount="1">
        <brk id="35" max="16383" man="1"/>
      </rowBreaks>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119">
    <mergeCell ref="B3:Q3"/>
    <mergeCell ref="B4:E4"/>
    <mergeCell ref="F4:K4"/>
    <mergeCell ref="L4:Q4"/>
    <mergeCell ref="A1:Q2"/>
    <mergeCell ref="O8:Q8"/>
    <mergeCell ref="C9:E9"/>
    <mergeCell ref="F9:G9"/>
    <mergeCell ref="O9:Q9"/>
    <mergeCell ref="C10:E10"/>
    <mergeCell ref="F10:G10"/>
    <mergeCell ref="O10:Q10"/>
    <mergeCell ref="B5:Q5"/>
    <mergeCell ref="B6:B11"/>
    <mergeCell ref="C6:E6"/>
    <mergeCell ref="F6:G6"/>
    <mergeCell ref="O6:Q6"/>
    <mergeCell ref="C7:E7"/>
    <mergeCell ref="F7:G7"/>
    <mergeCell ref="O7:Q7"/>
    <mergeCell ref="C8:E8"/>
    <mergeCell ref="F8:G8"/>
    <mergeCell ref="F11:G11"/>
    <mergeCell ref="O11:Q11"/>
    <mergeCell ref="B12:Q12"/>
    <mergeCell ref="B13:B18"/>
    <mergeCell ref="C13:E13"/>
    <mergeCell ref="F13:G13"/>
    <mergeCell ref="O13:Q13"/>
    <mergeCell ref="C14:E14"/>
    <mergeCell ref="F14:G14"/>
    <mergeCell ref="C17:E17"/>
    <mergeCell ref="F17:G17"/>
    <mergeCell ref="O17:Q17"/>
    <mergeCell ref="F18:G18"/>
    <mergeCell ref="O18:Q18"/>
    <mergeCell ref="O14:Q14"/>
    <mergeCell ref="C15:E15"/>
    <mergeCell ref="F15:G15"/>
    <mergeCell ref="O15:Q15"/>
    <mergeCell ref="C16:E16"/>
    <mergeCell ref="F16:G16"/>
    <mergeCell ref="O16:Q16"/>
    <mergeCell ref="B19:Q19"/>
    <mergeCell ref="B20:B26"/>
    <mergeCell ref="C20:E21"/>
    <mergeCell ref="F20:G21"/>
    <mergeCell ref="H20:H21"/>
    <mergeCell ref="I20:I21"/>
    <mergeCell ref="J20:J21"/>
    <mergeCell ref="K20:K21"/>
    <mergeCell ref="O20:Q20"/>
    <mergeCell ref="M21:O21"/>
    <mergeCell ref="F26:G26"/>
    <mergeCell ref="O26:Q26"/>
    <mergeCell ref="B28:G28"/>
    <mergeCell ref="H28:I28"/>
    <mergeCell ref="J28:O28"/>
    <mergeCell ref="O22:Q22"/>
    <mergeCell ref="M23:O23"/>
    <mergeCell ref="C24:E24"/>
    <mergeCell ref="F24:G24"/>
    <mergeCell ref="O24:Q24"/>
    <mergeCell ref="C25:E25"/>
    <mergeCell ref="F25:G25"/>
    <mergeCell ref="O25:Q25"/>
    <mergeCell ref="C22:E23"/>
    <mergeCell ref="F22:G23"/>
    <mergeCell ref="H22:H23"/>
    <mergeCell ref="I22:I23"/>
    <mergeCell ref="J22:J23"/>
    <mergeCell ref="K22:K23"/>
    <mergeCell ref="B34:G34"/>
    <mergeCell ref="H34:P34"/>
    <mergeCell ref="A36:Q36"/>
    <mergeCell ref="A37:E37"/>
    <mergeCell ref="F37:I37"/>
    <mergeCell ref="J37:Q37"/>
    <mergeCell ref="B29:G29"/>
    <mergeCell ref="H29:P29"/>
    <mergeCell ref="B31:G31"/>
    <mergeCell ref="H31:P31"/>
    <mergeCell ref="B33:G33"/>
    <mergeCell ref="H33:I33"/>
    <mergeCell ref="J33:O33"/>
    <mergeCell ref="J40:Q40"/>
    <mergeCell ref="A41:E41"/>
    <mergeCell ref="F41:I41"/>
    <mergeCell ref="J41:Q41"/>
    <mergeCell ref="A38:E38"/>
    <mergeCell ref="F38:I38"/>
    <mergeCell ref="J38:Q38"/>
    <mergeCell ref="A39:E39"/>
    <mergeCell ref="F39:I39"/>
    <mergeCell ref="J39:Q39"/>
    <mergeCell ref="S1:W2"/>
    <mergeCell ref="A48:E48"/>
    <mergeCell ref="F48:I48"/>
    <mergeCell ref="J48:Q48"/>
    <mergeCell ref="A46:E46"/>
    <mergeCell ref="F46:I46"/>
    <mergeCell ref="J46:Q46"/>
    <mergeCell ref="A47:E47"/>
    <mergeCell ref="F47:I47"/>
    <mergeCell ref="J47:Q47"/>
    <mergeCell ref="A44:E44"/>
    <mergeCell ref="F44:I44"/>
    <mergeCell ref="J44:Q44"/>
    <mergeCell ref="A45:E45"/>
    <mergeCell ref="F45:I45"/>
    <mergeCell ref="J45:Q45"/>
    <mergeCell ref="A42:E42"/>
    <mergeCell ref="F42:I42"/>
    <mergeCell ref="J42:Q42"/>
    <mergeCell ref="A43:E43"/>
    <mergeCell ref="F43:I43"/>
    <mergeCell ref="J43:Q43"/>
    <mergeCell ref="A40:E40"/>
    <mergeCell ref="F40:I40"/>
  </mergeCells>
  <phoneticPr fontId="3"/>
  <hyperlinks>
    <hyperlink ref="S1:W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rowBreaks count="1" manualBreakCount="1">
    <brk id="35"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43"/>
  <sheetViews>
    <sheetView showGridLines="0" showRowColHeaders="0" zoomScaleNormal="100" zoomScaleSheetLayoutView="100" workbookViewId="0">
      <selection activeCell="M7" sqref="M7:T7"/>
    </sheetView>
  </sheetViews>
  <sheetFormatPr defaultColWidth="4" defaultRowHeight="14.25"/>
  <cols>
    <col min="1" max="1" width="2.625" style="305" customWidth="1"/>
    <col min="2" max="2" width="16.625" style="305" customWidth="1"/>
    <col min="3" max="3" width="9.625" style="305" customWidth="1"/>
    <col min="4" max="5" width="8.625" style="305" customWidth="1"/>
    <col min="6" max="6" width="9.625" style="305" customWidth="1"/>
    <col min="7" max="8" width="8.625" style="305" customWidth="1"/>
    <col min="9" max="9" width="5.625" style="305" customWidth="1"/>
    <col min="10" max="10" width="2.625" style="305" customWidth="1"/>
    <col min="11" max="11" width="3.625" style="305" customWidth="1"/>
    <col min="12" max="12" width="2.625" style="305" customWidth="1"/>
    <col min="13" max="13" width="5.625" style="305" customWidth="1"/>
    <col min="14" max="14" width="2.625" style="305" customWidth="1"/>
    <col min="15" max="15" width="5.625" style="305" customWidth="1"/>
    <col min="16" max="18" width="2.625" style="305" customWidth="1"/>
    <col min="19" max="19" width="3.625" style="305" customWidth="1"/>
    <col min="20" max="20" width="4.625" style="305" customWidth="1"/>
    <col min="21" max="24" width="5.625" style="305" customWidth="1"/>
    <col min="25" max="16384" width="4" style="305"/>
  </cols>
  <sheetData>
    <row r="1" spans="1:37" ht="18.75">
      <c r="A1" s="681"/>
      <c r="B1" s="681"/>
      <c r="C1" s="681"/>
      <c r="D1" s="682" t="s">
        <v>795</v>
      </c>
      <c r="E1" s="682"/>
      <c r="F1" s="682"/>
      <c r="G1" s="682"/>
      <c r="H1" s="682"/>
      <c r="I1" s="682"/>
      <c r="J1" s="682"/>
      <c r="K1" s="682"/>
      <c r="L1" s="682"/>
      <c r="M1" s="682"/>
      <c r="N1" s="683"/>
      <c r="O1" s="683"/>
      <c r="P1" s="683"/>
      <c r="Q1" s="683"/>
      <c r="R1" s="683"/>
      <c r="S1" s="683"/>
      <c r="T1" s="683"/>
      <c r="V1" s="622" t="s">
        <v>342</v>
      </c>
      <c r="W1" s="623"/>
      <c r="X1" s="623"/>
      <c r="Y1" s="623"/>
      <c r="Z1" s="624"/>
      <c r="AA1" s="456"/>
      <c r="AB1" s="456"/>
      <c r="AC1" s="456"/>
      <c r="AD1" s="456"/>
      <c r="AE1" s="456"/>
      <c r="AF1" s="456"/>
      <c r="AG1" s="456"/>
      <c r="AH1" s="456"/>
      <c r="AI1" s="456"/>
      <c r="AJ1" s="456"/>
      <c r="AK1" s="456"/>
    </row>
    <row r="2" spans="1:37" ht="15" thickBot="1">
      <c r="A2" s="457"/>
      <c r="B2" s="684" t="s">
        <v>796</v>
      </c>
      <c r="C2" s="685" t="s">
        <v>797</v>
      </c>
      <c r="D2" s="685"/>
      <c r="E2" s="684" t="s">
        <v>843</v>
      </c>
      <c r="F2" s="684"/>
      <c r="G2" s="684"/>
      <c r="H2" s="684"/>
      <c r="I2" s="684"/>
      <c r="J2" s="684"/>
      <c r="K2" s="684"/>
      <c r="L2" s="684"/>
      <c r="M2" s="684"/>
      <c r="N2" s="684"/>
      <c r="O2" s="684"/>
      <c r="P2" s="684"/>
      <c r="Q2" s="684"/>
      <c r="R2" s="684"/>
      <c r="S2" s="684"/>
      <c r="T2" s="457"/>
      <c r="V2" s="625"/>
      <c r="W2" s="626"/>
      <c r="X2" s="626"/>
      <c r="Y2" s="626"/>
      <c r="Z2" s="627"/>
      <c r="AA2" s="456"/>
      <c r="AB2" s="456"/>
      <c r="AC2" s="456"/>
      <c r="AD2" s="456"/>
      <c r="AE2" s="456"/>
      <c r="AF2" s="456"/>
      <c r="AG2" s="456"/>
      <c r="AH2" s="456"/>
      <c r="AI2" s="456"/>
      <c r="AJ2" s="456"/>
      <c r="AK2" s="456"/>
    </row>
    <row r="3" spans="1:37">
      <c r="A3" s="457"/>
      <c r="B3" s="684"/>
      <c r="C3" s="685"/>
      <c r="D3" s="685"/>
      <c r="E3" s="684"/>
      <c r="F3" s="684"/>
      <c r="G3" s="684"/>
      <c r="H3" s="684"/>
      <c r="I3" s="684"/>
      <c r="J3" s="684"/>
      <c r="K3" s="684"/>
      <c r="L3" s="684"/>
      <c r="M3" s="684"/>
      <c r="N3" s="684"/>
      <c r="O3" s="684"/>
      <c r="P3" s="684"/>
      <c r="Q3" s="684"/>
      <c r="R3" s="684"/>
      <c r="S3" s="684"/>
      <c r="T3" s="458"/>
      <c r="V3" s="475"/>
      <c r="W3" s="475"/>
      <c r="X3" s="475"/>
      <c r="Y3" s="475"/>
      <c r="Z3" s="475"/>
      <c r="AA3" s="456"/>
      <c r="AB3" s="456"/>
      <c r="AC3" s="456"/>
      <c r="AD3" s="456"/>
      <c r="AE3" s="456"/>
      <c r="AF3" s="456"/>
      <c r="AG3" s="456"/>
      <c r="AH3" s="456"/>
      <c r="AI3" s="456"/>
      <c r="AJ3" s="456"/>
      <c r="AK3" s="456"/>
    </row>
    <row r="4" spans="1:37">
      <c r="A4" s="677" t="str">
        <f>IFERROR(IF(OR(入力シート!D10="",入力シート!F10="",入力シート!H10=""),"年　　月　　日",TEXT(DATE(入力シート!D10,入力シート!F10,入力シート!H10),"ggge年M月ｄ日")),"年　　月　　日")</f>
        <v>年　　月　　日</v>
      </c>
      <c r="B4" s="677"/>
      <c r="C4" s="677"/>
      <c r="D4" s="677"/>
      <c r="E4" s="677"/>
      <c r="F4" s="677"/>
      <c r="G4" s="677"/>
      <c r="H4" s="677"/>
      <c r="I4" s="677"/>
      <c r="J4" s="677"/>
      <c r="K4" s="677"/>
      <c r="L4" s="677"/>
      <c r="M4" s="677"/>
      <c r="N4" s="677"/>
      <c r="O4" s="677"/>
      <c r="P4" s="677"/>
      <c r="Q4" s="677"/>
      <c r="R4" s="677"/>
      <c r="S4" s="677"/>
      <c r="T4" s="677"/>
      <c r="V4" s="456"/>
      <c r="W4" s="456"/>
      <c r="X4" s="456"/>
      <c r="Y4" s="456"/>
      <c r="Z4" s="456"/>
      <c r="AA4" s="456"/>
      <c r="AB4" s="456"/>
      <c r="AC4" s="456"/>
      <c r="AD4" s="456"/>
      <c r="AE4" s="456"/>
      <c r="AF4" s="456"/>
      <c r="AG4" s="456"/>
      <c r="AH4" s="456"/>
      <c r="AI4" s="456"/>
      <c r="AJ4" s="456"/>
      <c r="AK4" s="456"/>
    </row>
    <row r="5" spans="1:37">
      <c r="A5" s="459"/>
      <c r="B5" s="459"/>
      <c r="C5" s="459"/>
      <c r="D5" s="459"/>
      <c r="E5" s="459"/>
      <c r="F5" s="459"/>
      <c r="G5" s="459"/>
      <c r="H5" s="459"/>
      <c r="I5" s="459"/>
      <c r="J5" s="459"/>
      <c r="K5" s="459"/>
      <c r="L5" s="459"/>
      <c r="M5" s="678" t="str">
        <f>IF(入力シート!C18="","「住所」が未入力です。",入力シート!C18)</f>
        <v>（例）群馬県前橋市表町１－１－１</v>
      </c>
      <c r="N5" s="678"/>
      <c r="O5" s="678"/>
      <c r="P5" s="678"/>
      <c r="Q5" s="678"/>
      <c r="R5" s="678"/>
      <c r="S5" s="678"/>
      <c r="T5" s="678"/>
      <c r="V5" s="456"/>
      <c r="W5" s="456"/>
      <c r="X5" s="456"/>
      <c r="Y5" s="456"/>
      <c r="Z5" s="456"/>
      <c r="AA5" s="456"/>
      <c r="AB5" s="456"/>
      <c r="AC5" s="456"/>
      <c r="AD5" s="456"/>
      <c r="AE5" s="456"/>
      <c r="AF5" s="456"/>
      <c r="AG5" s="456"/>
      <c r="AH5" s="456"/>
      <c r="AI5" s="456"/>
      <c r="AJ5" s="456"/>
      <c r="AK5" s="456"/>
    </row>
    <row r="6" spans="1:37">
      <c r="A6" s="679" t="s">
        <v>798</v>
      </c>
      <c r="B6" s="679"/>
      <c r="C6" s="679"/>
      <c r="D6" s="679"/>
      <c r="E6" s="679"/>
      <c r="F6" s="679"/>
      <c r="G6" s="679"/>
      <c r="H6" s="679"/>
      <c r="I6" s="679"/>
      <c r="J6" s="679"/>
      <c r="K6" s="679"/>
      <c r="L6" s="679"/>
      <c r="M6" s="678" t="str">
        <f>IF(入力シート!C15="","「会社名」が未入力です。",入力シート!C15)</f>
        <v>（例）○○工業株式会社</v>
      </c>
      <c r="N6" s="678"/>
      <c r="O6" s="678"/>
      <c r="P6" s="678"/>
      <c r="Q6" s="678"/>
      <c r="R6" s="678"/>
      <c r="S6" s="678"/>
      <c r="T6" s="678"/>
      <c r="V6" s="456"/>
      <c r="W6" s="456"/>
      <c r="X6" s="456"/>
      <c r="Y6" s="456"/>
      <c r="Z6" s="456"/>
      <c r="AA6" s="456"/>
      <c r="AB6" s="456"/>
      <c r="AC6" s="456"/>
      <c r="AD6" s="456"/>
      <c r="AE6" s="456"/>
      <c r="AF6" s="460"/>
      <c r="AG6" s="456"/>
      <c r="AH6" s="456"/>
      <c r="AI6" s="456"/>
      <c r="AJ6" s="456"/>
      <c r="AK6" s="456"/>
    </row>
    <row r="7" spans="1:37">
      <c r="A7" s="461"/>
      <c r="B7" s="461"/>
      <c r="C7" s="461"/>
      <c r="D7" s="461"/>
      <c r="E7" s="461"/>
      <c r="F7" s="461"/>
      <c r="G7" s="461"/>
      <c r="H7" s="461"/>
      <c r="I7" s="461"/>
      <c r="J7" s="461"/>
      <c r="K7" s="461"/>
      <c r="L7" s="461"/>
      <c r="M7" s="678" t="str">
        <f>IF(入力シート!C17="","「代表者（氏名）」が未入力です。",入力シート!C16&amp;"　"&amp;入力シート!C17)</f>
        <v>（例）代表取締役　（例）前橋　太朗</v>
      </c>
      <c r="N7" s="678"/>
      <c r="O7" s="678"/>
      <c r="P7" s="678"/>
      <c r="Q7" s="678"/>
      <c r="R7" s="678"/>
      <c r="S7" s="678"/>
      <c r="T7" s="678"/>
      <c r="V7" s="449" t="s">
        <v>799</v>
      </c>
      <c r="W7" s="456"/>
      <c r="X7" s="456"/>
      <c r="Y7" s="456"/>
      <c r="Z7" s="456"/>
      <c r="AA7" s="456"/>
      <c r="AB7" s="456"/>
      <c r="AC7" s="456"/>
      <c r="AD7" s="456"/>
      <c r="AE7" s="456"/>
      <c r="AF7" s="460"/>
      <c r="AG7" s="456"/>
      <c r="AH7" s="456"/>
      <c r="AI7" s="456"/>
      <c r="AJ7" s="456"/>
      <c r="AK7" s="456"/>
    </row>
    <row r="8" spans="1:37">
      <c r="A8" s="680" t="s">
        <v>89</v>
      </c>
      <c r="B8" s="680"/>
      <c r="C8" s="680"/>
      <c r="D8" s="680"/>
      <c r="E8" s="680"/>
      <c r="F8" s="680"/>
      <c r="G8" s="680"/>
      <c r="H8" s="680"/>
      <c r="I8" s="680"/>
      <c r="J8" s="680"/>
      <c r="K8" s="680"/>
      <c r="L8" s="680"/>
      <c r="M8" s="680"/>
      <c r="N8" s="680"/>
      <c r="O8" s="680"/>
      <c r="P8" s="680"/>
      <c r="Q8" s="680"/>
      <c r="R8" s="680"/>
      <c r="S8" s="680"/>
      <c r="T8" s="680"/>
      <c r="V8" s="454" t="s">
        <v>800</v>
      </c>
      <c r="W8" s="456"/>
      <c r="X8" s="456"/>
      <c r="Y8" s="456"/>
      <c r="Z8" s="456"/>
      <c r="AA8" s="456"/>
      <c r="AB8" s="456"/>
      <c r="AC8" s="456"/>
      <c r="AD8" s="456"/>
      <c r="AE8" s="456"/>
      <c r="AF8" s="456"/>
      <c r="AG8" s="456"/>
      <c r="AH8" s="456"/>
      <c r="AI8" s="456"/>
      <c r="AJ8" s="456"/>
      <c r="AK8" s="456"/>
    </row>
    <row r="9" spans="1:37">
      <c r="A9" s="697" t="s">
        <v>801</v>
      </c>
      <c r="B9" s="697"/>
      <c r="C9" s="704" t="s">
        <v>802</v>
      </c>
      <c r="D9" s="704"/>
      <c r="E9" s="704"/>
      <c r="F9" s="705" t="s">
        <v>803</v>
      </c>
      <c r="G9" s="707" t="s">
        <v>804</v>
      </c>
      <c r="H9" s="707"/>
      <c r="I9" s="708" t="s">
        <v>805</v>
      </c>
      <c r="J9" s="709"/>
      <c r="K9" s="709"/>
      <c r="L9" s="710"/>
      <c r="M9" s="717" t="s">
        <v>807</v>
      </c>
      <c r="N9" s="718"/>
      <c r="O9" s="694" t="s">
        <v>95</v>
      </c>
      <c r="P9" s="694"/>
      <c r="Q9" s="695" t="str">
        <f>"3"</f>
        <v>3</v>
      </c>
      <c r="R9" s="695"/>
      <c r="S9" s="694" t="s">
        <v>92</v>
      </c>
      <c r="T9" s="696" t="s">
        <v>808</v>
      </c>
      <c r="V9" s="456"/>
      <c r="W9" s="456"/>
      <c r="X9" s="456"/>
      <c r="Y9" s="462"/>
      <c r="Z9" s="462"/>
      <c r="AA9" s="462"/>
      <c r="AB9" s="462"/>
      <c r="AC9" s="462"/>
      <c r="AD9" s="462"/>
      <c r="AE9" s="456"/>
      <c r="AF9" s="456"/>
      <c r="AG9" s="456"/>
      <c r="AH9" s="456"/>
      <c r="AI9" s="456"/>
      <c r="AJ9" s="456"/>
      <c r="AK9" s="456"/>
    </row>
    <row r="10" spans="1:37">
      <c r="A10" s="697"/>
      <c r="B10" s="697"/>
      <c r="C10" s="704"/>
      <c r="D10" s="704"/>
      <c r="E10" s="704"/>
      <c r="F10" s="706"/>
      <c r="G10" s="707"/>
      <c r="H10" s="707"/>
      <c r="I10" s="711"/>
      <c r="J10" s="712"/>
      <c r="K10" s="712"/>
      <c r="L10" s="713"/>
      <c r="M10" s="719"/>
      <c r="N10" s="720"/>
      <c r="O10" s="681"/>
      <c r="P10" s="681"/>
      <c r="Q10" s="685"/>
      <c r="R10" s="685"/>
      <c r="S10" s="681"/>
      <c r="T10" s="686"/>
      <c r="V10" s="449" t="s">
        <v>809</v>
      </c>
      <c r="W10" s="456"/>
      <c r="X10" s="456"/>
      <c r="Y10" s="462"/>
      <c r="Z10" s="462"/>
      <c r="AA10" s="462"/>
      <c r="AB10" s="462"/>
      <c r="AC10" s="462"/>
      <c r="AD10" s="462"/>
      <c r="AE10" s="456"/>
      <c r="AF10" s="456"/>
      <c r="AG10" s="456"/>
      <c r="AH10" s="456"/>
      <c r="AI10" s="456"/>
      <c r="AJ10" s="456"/>
      <c r="AK10" s="456"/>
    </row>
    <row r="11" spans="1:37">
      <c r="A11" s="697" t="s">
        <v>810</v>
      </c>
      <c r="B11" s="697"/>
      <c r="C11" s="698" t="str">
        <f>IF(入力シート!C15="","「会社名」が未入力です。",入力シート!C15)</f>
        <v>（例）○○工業株式会社</v>
      </c>
      <c r="D11" s="698"/>
      <c r="E11" s="698"/>
      <c r="F11" s="698"/>
      <c r="G11" s="698"/>
      <c r="H11" s="698"/>
      <c r="I11" s="711"/>
      <c r="J11" s="712"/>
      <c r="K11" s="712"/>
      <c r="L11" s="713"/>
      <c r="M11" s="699"/>
      <c r="N11" s="700"/>
      <c r="O11" s="681" t="s">
        <v>95</v>
      </c>
      <c r="P11" s="681"/>
      <c r="Q11" s="685"/>
      <c r="R11" s="685"/>
      <c r="S11" s="681" t="s">
        <v>351</v>
      </c>
      <c r="T11" s="686" t="s">
        <v>811</v>
      </c>
      <c r="V11" s="449" t="s">
        <v>812</v>
      </c>
      <c r="W11" s="456"/>
      <c r="X11" s="456"/>
      <c r="Y11" s="456"/>
      <c r="Z11" s="456"/>
      <c r="AA11" s="456"/>
      <c r="AB11" s="456"/>
      <c r="AC11" s="456"/>
      <c r="AD11" s="456"/>
      <c r="AE11" s="456"/>
      <c r="AF11" s="456"/>
      <c r="AG11" s="456"/>
      <c r="AH11" s="456"/>
      <c r="AI11" s="456"/>
      <c r="AJ11" s="456"/>
      <c r="AK11" s="456"/>
    </row>
    <row r="12" spans="1:37">
      <c r="A12" s="697"/>
      <c r="B12" s="697"/>
      <c r="C12" s="698"/>
      <c r="D12" s="698"/>
      <c r="E12" s="698"/>
      <c r="F12" s="698"/>
      <c r="G12" s="698"/>
      <c r="H12" s="698"/>
      <c r="I12" s="714"/>
      <c r="J12" s="715"/>
      <c r="K12" s="715"/>
      <c r="L12" s="716"/>
      <c r="M12" s="701"/>
      <c r="N12" s="702"/>
      <c r="O12" s="680"/>
      <c r="P12" s="680"/>
      <c r="Q12" s="703"/>
      <c r="R12" s="703"/>
      <c r="S12" s="680"/>
      <c r="T12" s="687"/>
      <c r="V12" s="456"/>
      <c r="W12" s="456"/>
      <c r="X12" s="456"/>
      <c r="Y12" s="456"/>
      <c r="Z12" s="463"/>
      <c r="AA12" s="456"/>
      <c r="AB12" s="456"/>
      <c r="AC12" s="456"/>
      <c r="AD12" s="456"/>
      <c r="AE12" s="456"/>
      <c r="AF12" s="456"/>
      <c r="AG12" s="456"/>
      <c r="AH12" s="456"/>
      <c r="AI12" s="456"/>
      <c r="AJ12" s="456"/>
      <c r="AK12" s="456"/>
    </row>
    <row r="13" spans="1:37">
      <c r="A13" s="688" t="s">
        <v>813</v>
      </c>
      <c r="B13" s="689"/>
      <c r="C13" s="464"/>
      <c r="D13" s="690" t="s">
        <v>814</v>
      </c>
      <c r="E13" s="690"/>
      <c r="F13" s="690"/>
      <c r="G13" s="690"/>
      <c r="H13" s="465"/>
      <c r="I13" s="691"/>
      <c r="J13" s="692"/>
      <c r="K13" s="692"/>
      <c r="L13" s="690" t="s">
        <v>815</v>
      </c>
      <c r="M13" s="690"/>
      <c r="N13" s="690"/>
      <c r="O13" s="690"/>
      <c r="P13" s="690"/>
      <c r="Q13" s="690"/>
      <c r="R13" s="690"/>
      <c r="S13" s="692"/>
      <c r="T13" s="693"/>
      <c r="V13" s="456"/>
      <c r="W13" s="449"/>
      <c r="X13" s="456"/>
      <c r="Y13" s="456"/>
      <c r="Z13" s="456"/>
      <c r="AA13" s="456"/>
      <c r="AB13" s="456"/>
      <c r="AC13" s="456"/>
      <c r="AD13" s="456"/>
      <c r="AE13" s="456"/>
      <c r="AF13" s="456"/>
      <c r="AG13" s="456"/>
      <c r="AH13" s="456"/>
      <c r="AI13" s="456"/>
      <c r="AJ13" s="456"/>
      <c r="AK13" s="456"/>
    </row>
    <row r="14" spans="1:37" ht="16.5" customHeight="1">
      <c r="A14" s="721" t="s">
        <v>816</v>
      </c>
      <c r="B14" s="722"/>
      <c r="C14" s="723" t="s">
        <v>817</v>
      </c>
      <c r="D14" s="724"/>
      <c r="E14" s="724"/>
      <c r="F14" s="724"/>
      <c r="G14" s="724"/>
      <c r="H14" s="725"/>
      <c r="I14" s="726" t="s">
        <v>806</v>
      </c>
      <c r="J14" s="727"/>
      <c r="K14" s="466" t="s">
        <v>90</v>
      </c>
      <c r="L14" s="467" t="str">
        <f>"3"</f>
        <v>3</v>
      </c>
      <c r="M14" s="728" t="s">
        <v>91</v>
      </c>
      <c r="N14" s="728"/>
      <c r="O14" s="727" t="s">
        <v>818</v>
      </c>
      <c r="P14" s="727"/>
      <c r="Q14" s="466" t="s">
        <v>95</v>
      </c>
      <c r="R14" s="467" t="str">
        <f>"2"</f>
        <v>2</v>
      </c>
      <c r="S14" s="466" t="s">
        <v>92</v>
      </c>
      <c r="T14" s="468" t="s">
        <v>819</v>
      </c>
      <c r="V14" s="449"/>
      <c r="W14" s="449" t="s">
        <v>820</v>
      </c>
      <c r="X14" s="456"/>
      <c r="Y14" s="456"/>
      <c r="Z14" s="456"/>
      <c r="AA14" s="456"/>
      <c r="AB14" s="456"/>
      <c r="AC14" s="456"/>
      <c r="AD14" s="456"/>
      <c r="AE14" s="456"/>
      <c r="AF14" s="456"/>
      <c r="AG14" s="456"/>
      <c r="AH14" s="456"/>
      <c r="AI14" s="456"/>
      <c r="AJ14" s="456"/>
      <c r="AK14" s="456"/>
    </row>
    <row r="15" spans="1:37" ht="16.5" customHeight="1">
      <c r="A15" s="721"/>
      <c r="B15" s="722"/>
      <c r="C15" s="723"/>
      <c r="D15" s="724"/>
      <c r="E15" s="724"/>
      <c r="F15" s="724"/>
      <c r="G15" s="724"/>
      <c r="H15" s="725"/>
      <c r="I15" s="726"/>
      <c r="J15" s="727"/>
      <c r="K15" s="466" t="s">
        <v>90</v>
      </c>
      <c r="L15" s="467"/>
      <c r="M15" s="728" t="s">
        <v>91</v>
      </c>
      <c r="N15" s="728"/>
      <c r="O15" s="727"/>
      <c r="P15" s="727"/>
      <c r="Q15" s="466" t="s">
        <v>95</v>
      </c>
      <c r="R15" s="467"/>
      <c r="S15" s="466" t="s">
        <v>92</v>
      </c>
      <c r="T15" s="468" t="s">
        <v>821</v>
      </c>
      <c r="V15" s="456"/>
      <c r="W15" s="449" t="s">
        <v>822</v>
      </c>
      <c r="X15" s="456"/>
      <c r="Y15" s="456"/>
      <c r="Z15" s="456"/>
      <c r="AA15" s="456"/>
      <c r="AB15" s="456"/>
      <c r="AC15" s="456"/>
      <c r="AD15" s="456"/>
      <c r="AE15" s="456"/>
      <c r="AF15" s="456"/>
      <c r="AG15" s="456"/>
      <c r="AH15" s="456"/>
      <c r="AI15" s="456"/>
      <c r="AJ15" s="456"/>
      <c r="AK15" s="456"/>
    </row>
    <row r="16" spans="1:37" ht="16.5" customHeight="1">
      <c r="A16" s="721"/>
      <c r="B16" s="722"/>
      <c r="C16" s="723"/>
      <c r="D16" s="724"/>
      <c r="E16" s="724"/>
      <c r="F16" s="724"/>
      <c r="G16" s="724"/>
      <c r="H16" s="725"/>
      <c r="I16" s="726"/>
      <c r="J16" s="727"/>
      <c r="K16" s="466" t="s">
        <v>90</v>
      </c>
      <c r="L16" s="467"/>
      <c r="M16" s="728" t="s">
        <v>91</v>
      </c>
      <c r="N16" s="728"/>
      <c r="O16" s="727"/>
      <c r="P16" s="727"/>
      <c r="Q16" s="466" t="s">
        <v>95</v>
      </c>
      <c r="R16" s="467"/>
      <c r="S16" s="466" t="s">
        <v>92</v>
      </c>
      <c r="T16" s="468" t="s">
        <v>819</v>
      </c>
      <c r="V16" s="456"/>
      <c r="W16" s="449"/>
      <c r="X16" s="456"/>
      <c r="Y16" s="456"/>
      <c r="Z16" s="456"/>
      <c r="AA16" s="456"/>
      <c r="AB16" s="456"/>
      <c r="AC16" s="456"/>
      <c r="AD16" s="456"/>
      <c r="AE16" s="456"/>
      <c r="AF16" s="456"/>
      <c r="AG16" s="456"/>
      <c r="AH16" s="456"/>
      <c r="AI16" s="456"/>
      <c r="AJ16" s="456"/>
      <c r="AK16" s="456"/>
    </row>
    <row r="17" spans="1:37" ht="16.5" customHeight="1">
      <c r="A17" s="721"/>
      <c r="B17" s="722"/>
      <c r="C17" s="723"/>
      <c r="D17" s="724"/>
      <c r="E17" s="724"/>
      <c r="F17" s="724"/>
      <c r="G17" s="724"/>
      <c r="H17" s="725"/>
      <c r="I17" s="726"/>
      <c r="J17" s="727"/>
      <c r="K17" s="466" t="s">
        <v>90</v>
      </c>
      <c r="L17" s="467"/>
      <c r="M17" s="728" t="s">
        <v>91</v>
      </c>
      <c r="N17" s="728"/>
      <c r="O17" s="727"/>
      <c r="P17" s="727"/>
      <c r="Q17" s="466" t="s">
        <v>95</v>
      </c>
      <c r="R17" s="467"/>
      <c r="S17" s="466" t="s">
        <v>92</v>
      </c>
      <c r="T17" s="468" t="s">
        <v>821</v>
      </c>
      <c r="V17" s="456"/>
      <c r="W17" s="449" t="s">
        <v>823</v>
      </c>
      <c r="X17" s="456"/>
      <c r="Y17" s="456"/>
      <c r="Z17" s="456"/>
      <c r="AA17" s="456"/>
      <c r="AB17" s="456"/>
      <c r="AC17" s="456"/>
      <c r="AD17" s="456"/>
      <c r="AE17" s="456"/>
      <c r="AF17" s="456"/>
      <c r="AG17" s="456"/>
      <c r="AH17" s="456"/>
      <c r="AI17" s="456"/>
      <c r="AJ17" s="456"/>
      <c r="AK17" s="456"/>
    </row>
    <row r="18" spans="1:37" ht="16.5" customHeight="1">
      <c r="A18" s="721"/>
      <c r="B18" s="722"/>
      <c r="C18" s="723"/>
      <c r="D18" s="724"/>
      <c r="E18" s="724"/>
      <c r="F18" s="724"/>
      <c r="G18" s="724"/>
      <c r="H18" s="725"/>
      <c r="I18" s="726"/>
      <c r="J18" s="727"/>
      <c r="K18" s="466" t="s">
        <v>90</v>
      </c>
      <c r="L18" s="467"/>
      <c r="M18" s="728" t="s">
        <v>91</v>
      </c>
      <c r="N18" s="728"/>
      <c r="O18" s="727"/>
      <c r="P18" s="727"/>
      <c r="Q18" s="466" t="s">
        <v>95</v>
      </c>
      <c r="R18" s="467"/>
      <c r="S18" s="466" t="s">
        <v>92</v>
      </c>
      <c r="T18" s="468" t="s">
        <v>819</v>
      </c>
      <c r="V18" s="456"/>
      <c r="W18" s="449" t="s">
        <v>824</v>
      </c>
      <c r="X18" s="456"/>
      <c r="Y18" s="456"/>
      <c r="Z18" s="456"/>
      <c r="AA18" s="456"/>
      <c r="AB18" s="456"/>
      <c r="AC18" s="456"/>
      <c r="AD18" s="456"/>
      <c r="AE18" s="456"/>
      <c r="AF18" s="456"/>
      <c r="AG18" s="456"/>
      <c r="AH18" s="456"/>
      <c r="AI18" s="456"/>
      <c r="AJ18" s="456"/>
      <c r="AK18" s="456"/>
    </row>
    <row r="19" spans="1:37" ht="16.5" customHeight="1">
      <c r="A19" s="721"/>
      <c r="B19" s="722"/>
      <c r="C19" s="723"/>
      <c r="D19" s="724"/>
      <c r="E19" s="724"/>
      <c r="F19" s="724"/>
      <c r="G19" s="724"/>
      <c r="H19" s="725"/>
      <c r="I19" s="726"/>
      <c r="J19" s="727"/>
      <c r="K19" s="466" t="s">
        <v>90</v>
      </c>
      <c r="L19" s="467"/>
      <c r="M19" s="728" t="s">
        <v>91</v>
      </c>
      <c r="N19" s="728"/>
      <c r="O19" s="727"/>
      <c r="P19" s="727"/>
      <c r="Q19" s="466" t="s">
        <v>95</v>
      </c>
      <c r="R19" s="467"/>
      <c r="S19" s="466" t="s">
        <v>92</v>
      </c>
      <c r="T19" s="468" t="s">
        <v>819</v>
      </c>
      <c r="V19" s="456"/>
      <c r="W19" s="449" t="s">
        <v>823</v>
      </c>
      <c r="X19" s="456"/>
      <c r="Y19" s="456"/>
      <c r="Z19" s="456"/>
      <c r="AA19" s="456"/>
      <c r="AB19" s="456"/>
      <c r="AC19" s="456"/>
      <c r="AD19" s="456"/>
      <c r="AE19" s="456"/>
      <c r="AF19" s="456"/>
      <c r="AG19" s="456"/>
      <c r="AH19" s="456"/>
      <c r="AI19" s="456"/>
      <c r="AJ19" s="456"/>
      <c r="AK19" s="456"/>
    </row>
    <row r="20" spans="1:37" ht="16.5" customHeight="1">
      <c r="A20" s="721"/>
      <c r="B20" s="722"/>
      <c r="C20" s="723"/>
      <c r="D20" s="724"/>
      <c r="E20" s="724"/>
      <c r="F20" s="724"/>
      <c r="G20" s="724"/>
      <c r="H20" s="725"/>
      <c r="I20" s="726"/>
      <c r="J20" s="727"/>
      <c r="K20" s="466" t="s">
        <v>90</v>
      </c>
      <c r="L20" s="467"/>
      <c r="M20" s="728" t="s">
        <v>91</v>
      </c>
      <c r="N20" s="728"/>
      <c r="O20" s="727"/>
      <c r="P20" s="727"/>
      <c r="Q20" s="466" t="s">
        <v>95</v>
      </c>
      <c r="R20" s="467"/>
      <c r="S20" s="466" t="s">
        <v>92</v>
      </c>
      <c r="T20" s="468" t="s">
        <v>819</v>
      </c>
      <c r="V20" s="456"/>
      <c r="W20" s="449" t="s">
        <v>824</v>
      </c>
      <c r="X20" s="456"/>
      <c r="Y20" s="456"/>
      <c r="Z20" s="456"/>
      <c r="AA20" s="456"/>
      <c r="AB20" s="456"/>
      <c r="AC20" s="456"/>
      <c r="AD20" s="456"/>
      <c r="AE20" s="456"/>
      <c r="AF20" s="456"/>
      <c r="AG20" s="456"/>
      <c r="AH20" s="456"/>
      <c r="AI20" s="456"/>
      <c r="AJ20" s="456"/>
      <c r="AK20" s="456"/>
    </row>
    <row r="21" spans="1:37" ht="16.5" customHeight="1">
      <c r="A21" s="721"/>
      <c r="B21" s="722"/>
      <c r="C21" s="723"/>
      <c r="D21" s="724"/>
      <c r="E21" s="724"/>
      <c r="F21" s="724"/>
      <c r="G21" s="724"/>
      <c r="H21" s="725"/>
      <c r="I21" s="726"/>
      <c r="J21" s="727"/>
      <c r="K21" s="466" t="s">
        <v>90</v>
      </c>
      <c r="L21" s="467"/>
      <c r="M21" s="728" t="s">
        <v>91</v>
      </c>
      <c r="N21" s="728"/>
      <c r="O21" s="727"/>
      <c r="P21" s="727"/>
      <c r="Q21" s="466" t="s">
        <v>95</v>
      </c>
      <c r="R21" s="467"/>
      <c r="S21" s="466" t="s">
        <v>92</v>
      </c>
      <c r="T21" s="468" t="s">
        <v>819</v>
      </c>
      <c r="V21" s="456"/>
      <c r="W21" s="449" t="s">
        <v>825</v>
      </c>
      <c r="X21" s="456"/>
      <c r="Y21" s="456"/>
      <c r="Z21" s="456"/>
      <c r="AA21" s="456"/>
      <c r="AB21" s="456"/>
      <c r="AC21" s="456"/>
      <c r="AD21" s="456"/>
      <c r="AE21" s="456"/>
      <c r="AF21" s="456"/>
      <c r="AG21" s="456"/>
      <c r="AH21" s="456"/>
      <c r="AI21" s="456"/>
      <c r="AJ21" s="456"/>
      <c r="AK21" s="456"/>
    </row>
    <row r="22" spans="1:37" ht="16.5" customHeight="1">
      <c r="A22" s="721"/>
      <c r="B22" s="722"/>
      <c r="C22" s="723"/>
      <c r="D22" s="724"/>
      <c r="E22" s="724"/>
      <c r="F22" s="724"/>
      <c r="G22" s="724"/>
      <c r="H22" s="725"/>
      <c r="I22" s="726"/>
      <c r="J22" s="727"/>
      <c r="K22" s="466" t="s">
        <v>90</v>
      </c>
      <c r="L22" s="467"/>
      <c r="M22" s="728" t="s">
        <v>91</v>
      </c>
      <c r="N22" s="728"/>
      <c r="O22" s="727"/>
      <c r="P22" s="727"/>
      <c r="Q22" s="466" t="s">
        <v>95</v>
      </c>
      <c r="R22" s="467"/>
      <c r="S22" s="466" t="s">
        <v>92</v>
      </c>
      <c r="T22" s="468" t="s">
        <v>819</v>
      </c>
      <c r="V22" s="456"/>
      <c r="W22" s="449" t="s">
        <v>826</v>
      </c>
      <c r="X22" s="456"/>
      <c r="Y22" s="456"/>
      <c r="Z22" s="456"/>
      <c r="AA22" s="456"/>
      <c r="AB22" s="456"/>
      <c r="AC22" s="456"/>
      <c r="AD22" s="456"/>
      <c r="AE22" s="456"/>
      <c r="AF22" s="456"/>
      <c r="AG22" s="456"/>
      <c r="AH22" s="456"/>
      <c r="AI22" s="456"/>
      <c r="AJ22" s="456"/>
      <c r="AK22" s="456"/>
    </row>
    <row r="23" spans="1:37" ht="16.5" customHeight="1">
      <c r="A23" s="721"/>
      <c r="B23" s="722"/>
      <c r="C23" s="723"/>
      <c r="D23" s="724"/>
      <c r="E23" s="724"/>
      <c r="F23" s="724"/>
      <c r="G23" s="724"/>
      <c r="H23" s="725"/>
      <c r="I23" s="726"/>
      <c r="J23" s="727"/>
      <c r="K23" s="466" t="s">
        <v>90</v>
      </c>
      <c r="L23" s="467"/>
      <c r="M23" s="728" t="s">
        <v>91</v>
      </c>
      <c r="N23" s="728"/>
      <c r="O23" s="727"/>
      <c r="P23" s="727"/>
      <c r="Q23" s="466" t="s">
        <v>95</v>
      </c>
      <c r="R23" s="467"/>
      <c r="S23" s="466" t="s">
        <v>92</v>
      </c>
      <c r="T23" s="468" t="s">
        <v>819</v>
      </c>
      <c r="V23" s="456"/>
      <c r="W23" s="449"/>
      <c r="X23" s="456"/>
      <c r="Y23" s="456"/>
      <c r="Z23" s="456"/>
      <c r="AA23" s="456"/>
      <c r="AB23" s="456"/>
      <c r="AC23" s="456"/>
      <c r="AD23" s="456"/>
      <c r="AE23" s="456"/>
      <c r="AF23" s="456"/>
      <c r="AG23" s="456"/>
      <c r="AH23" s="456"/>
      <c r="AI23" s="456"/>
      <c r="AJ23" s="456"/>
      <c r="AK23" s="456"/>
    </row>
    <row r="24" spans="1:37">
      <c r="A24" s="708" t="s">
        <v>827</v>
      </c>
      <c r="B24" s="710"/>
      <c r="C24" s="705" t="s">
        <v>94</v>
      </c>
      <c r="D24" s="752"/>
      <c r="E24" s="753"/>
      <c r="F24" s="753"/>
      <c r="G24" s="753"/>
      <c r="H24" s="754"/>
      <c r="I24" s="761" t="s">
        <v>828</v>
      </c>
      <c r="J24" s="728"/>
      <c r="K24" s="728"/>
      <c r="L24" s="728" t="s">
        <v>829</v>
      </c>
      <c r="M24" s="728"/>
      <c r="N24" s="727"/>
      <c r="O24" s="727"/>
      <c r="P24" s="727"/>
      <c r="Q24" s="466" t="s">
        <v>95</v>
      </c>
      <c r="R24" s="727"/>
      <c r="S24" s="727"/>
      <c r="T24" s="468" t="s">
        <v>351</v>
      </c>
      <c r="V24" s="449" t="s">
        <v>830</v>
      </c>
      <c r="W24" s="456"/>
      <c r="X24" s="456"/>
      <c r="Y24" s="456"/>
      <c r="Z24" s="456"/>
      <c r="AA24" s="456"/>
      <c r="AB24" s="456"/>
      <c r="AC24" s="456"/>
      <c r="AD24" s="456"/>
      <c r="AE24" s="456"/>
      <c r="AF24" s="456"/>
      <c r="AG24" s="456"/>
      <c r="AH24" s="456"/>
      <c r="AI24" s="456"/>
      <c r="AJ24" s="456"/>
      <c r="AK24" s="456"/>
    </row>
    <row r="25" spans="1:37">
      <c r="A25" s="711"/>
      <c r="B25" s="713"/>
      <c r="C25" s="751"/>
      <c r="D25" s="755"/>
      <c r="E25" s="756"/>
      <c r="F25" s="756"/>
      <c r="G25" s="756"/>
      <c r="H25" s="757"/>
      <c r="I25" s="739" t="s">
        <v>831</v>
      </c>
      <c r="J25" s="740"/>
      <c r="K25" s="740"/>
      <c r="L25" s="740"/>
      <c r="M25" s="741"/>
      <c r="N25" s="745" t="s">
        <v>832</v>
      </c>
      <c r="O25" s="746"/>
      <c r="P25" s="746"/>
      <c r="Q25" s="746"/>
      <c r="R25" s="746"/>
      <c r="S25" s="746"/>
      <c r="T25" s="747"/>
      <c r="V25" s="449"/>
      <c r="W25" s="456"/>
      <c r="X25" s="456"/>
      <c r="Y25" s="456"/>
      <c r="Z25" s="456"/>
      <c r="AA25" s="456"/>
      <c r="AB25" s="456"/>
      <c r="AC25" s="456"/>
      <c r="AD25" s="456"/>
      <c r="AE25" s="456"/>
      <c r="AF25" s="456"/>
      <c r="AG25" s="456"/>
      <c r="AH25" s="456"/>
      <c r="AI25" s="456"/>
      <c r="AJ25" s="456"/>
      <c r="AK25" s="456"/>
    </row>
    <row r="26" spans="1:37">
      <c r="A26" s="714"/>
      <c r="B26" s="716"/>
      <c r="C26" s="706"/>
      <c r="D26" s="758"/>
      <c r="E26" s="759"/>
      <c r="F26" s="759"/>
      <c r="G26" s="759"/>
      <c r="H26" s="760"/>
      <c r="I26" s="742"/>
      <c r="J26" s="743"/>
      <c r="K26" s="743"/>
      <c r="L26" s="743"/>
      <c r="M26" s="744"/>
      <c r="N26" s="748"/>
      <c r="O26" s="749"/>
      <c r="P26" s="749"/>
      <c r="Q26" s="749"/>
      <c r="R26" s="749"/>
      <c r="S26" s="749"/>
      <c r="T26" s="750"/>
      <c r="V26" s="449" t="s">
        <v>833</v>
      </c>
      <c r="W26" s="456"/>
      <c r="X26" s="456"/>
      <c r="Y26" s="456"/>
      <c r="Z26" s="456"/>
      <c r="AA26" s="456"/>
      <c r="AB26" s="456"/>
      <c r="AC26" s="456"/>
      <c r="AD26" s="456"/>
      <c r="AE26" s="456"/>
      <c r="AF26" s="456"/>
      <c r="AG26" s="456"/>
      <c r="AH26" s="456"/>
      <c r="AI26" s="456"/>
      <c r="AJ26" s="456"/>
      <c r="AK26" s="456"/>
    </row>
    <row r="27" spans="1:37">
      <c r="A27" s="732" t="s">
        <v>93</v>
      </c>
      <c r="B27" s="732"/>
      <c r="C27" s="732"/>
      <c r="D27" s="732"/>
      <c r="E27" s="732"/>
      <c r="F27" s="732"/>
      <c r="G27" s="732"/>
      <c r="H27" s="732"/>
      <c r="I27" s="732"/>
      <c r="J27" s="732"/>
      <c r="K27" s="732"/>
      <c r="L27" s="732"/>
      <c r="M27" s="732"/>
      <c r="N27" s="732"/>
      <c r="O27" s="732"/>
      <c r="P27" s="732"/>
      <c r="Q27" s="732"/>
      <c r="R27" s="732"/>
      <c r="S27" s="732"/>
      <c r="T27" s="732"/>
      <c r="V27" s="733" t="s">
        <v>834</v>
      </c>
      <c r="W27" s="733"/>
      <c r="X27" s="733"/>
      <c r="Y27" s="733"/>
      <c r="Z27" s="733"/>
      <c r="AA27" s="733"/>
      <c r="AB27" s="733"/>
      <c r="AC27" s="733"/>
      <c r="AD27" s="733"/>
      <c r="AE27" s="733"/>
      <c r="AF27" s="733"/>
      <c r="AG27" s="733"/>
      <c r="AH27" s="733"/>
      <c r="AI27" s="733"/>
      <c r="AJ27" s="733"/>
      <c r="AK27" s="733"/>
    </row>
    <row r="28" spans="1:37">
      <c r="A28" s="399" t="s">
        <v>835</v>
      </c>
      <c r="B28" s="732" t="s">
        <v>836</v>
      </c>
      <c r="C28" s="732"/>
      <c r="D28" s="732"/>
      <c r="E28" s="732"/>
      <c r="F28" s="732"/>
      <c r="G28" s="732"/>
      <c r="H28" s="732"/>
      <c r="I28" s="732"/>
      <c r="J28" s="732"/>
      <c r="K28" s="732"/>
      <c r="L28" s="732"/>
      <c r="M28" s="732"/>
      <c r="N28" s="732"/>
      <c r="O28" s="732"/>
      <c r="P28" s="732"/>
      <c r="Q28" s="732"/>
      <c r="R28" s="732"/>
      <c r="S28" s="732"/>
      <c r="T28" s="732"/>
      <c r="V28" s="733"/>
      <c r="W28" s="733"/>
      <c r="X28" s="733"/>
      <c r="Y28" s="733"/>
      <c r="Z28" s="733"/>
      <c r="AA28" s="733"/>
      <c r="AB28" s="733"/>
      <c r="AC28" s="733"/>
      <c r="AD28" s="733"/>
      <c r="AE28" s="733"/>
      <c r="AF28" s="733"/>
      <c r="AG28" s="733"/>
      <c r="AH28" s="733"/>
      <c r="AI28" s="733"/>
      <c r="AJ28" s="733"/>
      <c r="AK28" s="733"/>
    </row>
    <row r="29" spans="1:37">
      <c r="A29" s="399" t="s">
        <v>837</v>
      </c>
      <c r="B29" s="732" t="s">
        <v>838</v>
      </c>
      <c r="C29" s="732"/>
      <c r="D29" s="732"/>
      <c r="E29" s="732"/>
      <c r="F29" s="732"/>
      <c r="G29" s="732"/>
      <c r="H29" s="732"/>
      <c r="I29" s="732"/>
      <c r="J29" s="732"/>
      <c r="K29" s="732"/>
      <c r="L29" s="732"/>
      <c r="M29" s="732"/>
      <c r="N29" s="732"/>
      <c r="O29" s="732"/>
      <c r="P29" s="732"/>
      <c r="Q29" s="732"/>
      <c r="R29" s="732"/>
      <c r="S29" s="732"/>
      <c r="T29" s="732"/>
      <c r="V29" s="733" t="s">
        <v>839</v>
      </c>
      <c r="W29" s="733"/>
      <c r="X29" s="733"/>
      <c r="Y29" s="733"/>
      <c r="Z29" s="733"/>
      <c r="AA29" s="733"/>
      <c r="AB29" s="733"/>
      <c r="AC29" s="733"/>
      <c r="AD29" s="733"/>
      <c r="AE29" s="733"/>
      <c r="AF29" s="733"/>
      <c r="AG29" s="733"/>
      <c r="AH29" s="733"/>
      <c r="AI29" s="733"/>
      <c r="AJ29" s="733"/>
      <c r="AK29" s="733"/>
    </row>
    <row r="30" spans="1:37">
      <c r="A30" s="734" t="s">
        <v>840</v>
      </c>
      <c r="B30" s="735"/>
      <c r="C30" s="735"/>
      <c r="D30" s="735"/>
      <c r="E30" s="735"/>
      <c r="F30" s="735"/>
      <c r="G30" s="735"/>
      <c r="H30" s="735"/>
      <c r="I30" s="735"/>
      <c r="J30" s="735"/>
      <c r="K30" s="735"/>
      <c r="L30" s="735"/>
      <c r="M30" s="735"/>
      <c r="N30" s="735"/>
      <c r="O30" s="735"/>
      <c r="P30" s="735"/>
      <c r="Q30" s="735"/>
      <c r="R30" s="735"/>
      <c r="S30" s="735"/>
      <c r="T30" s="736"/>
      <c r="V30" s="733"/>
      <c r="W30" s="733"/>
      <c r="X30" s="733"/>
      <c r="Y30" s="733"/>
      <c r="Z30" s="733"/>
      <c r="AA30" s="733"/>
      <c r="AB30" s="733"/>
      <c r="AC30" s="733"/>
      <c r="AD30" s="733"/>
      <c r="AE30" s="733"/>
      <c r="AF30" s="733"/>
      <c r="AG30" s="733"/>
      <c r="AH30" s="733"/>
      <c r="AI30" s="733"/>
      <c r="AJ30" s="733"/>
      <c r="AK30" s="733"/>
    </row>
    <row r="31" spans="1:37">
      <c r="A31" s="469" t="s">
        <v>841</v>
      </c>
      <c r="B31" s="470" t="s">
        <v>120</v>
      </c>
      <c r="C31" s="737" t="str">
        <f>入力シート!C11&amp;""</f>
        <v/>
      </c>
      <c r="D31" s="737"/>
      <c r="E31" s="737"/>
      <c r="F31" s="737"/>
      <c r="G31" s="712" t="s">
        <v>75</v>
      </c>
      <c r="H31" s="712"/>
      <c r="I31" s="737" t="str">
        <f>入力シート!C12&amp;""</f>
        <v/>
      </c>
      <c r="J31" s="737"/>
      <c r="K31" s="737"/>
      <c r="L31" s="737"/>
      <c r="M31" s="737"/>
      <c r="N31" s="737"/>
      <c r="O31" s="737"/>
      <c r="P31" s="737"/>
      <c r="Q31" s="737"/>
      <c r="R31" s="737"/>
      <c r="S31" s="737"/>
      <c r="T31" s="738"/>
      <c r="V31" s="451"/>
      <c r="W31" s="456"/>
      <c r="X31" s="456"/>
      <c r="Y31" s="456"/>
      <c r="Z31" s="456"/>
      <c r="AA31" s="456"/>
      <c r="AB31" s="456"/>
      <c r="AC31" s="456"/>
      <c r="AD31" s="456"/>
      <c r="AE31" s="456"/>
      <c r="AF31" s="456"/>
      <c r="AG31" s="456"/>
      <c r="AH31" s="456"/>
      <c r="AI31" s="456"/>
      <c r="AJ31" s="456"/>
      <c r="AK31" s="456"/>
    </row>
    <row r="32" spans="1:37">
      <c r="A32" s="471" t="s">
        <v>842</v>
      </c>
      <c r="B32" s="472" t="s">
        <v>121</v>
      </c>
      <c r="C32" s="729" t="str">
        <f>入力シート!C13&amp;""</f>
        <v/>
      </c>
      <c r="D32" s="729"/>
      <c r="E32" s="729"/>
      <c r="F32" s="729"/>
      <c r="G32" s="715" t="s">
        <v>75</v>
      </c>
      <c r="H32" s="715"/>
      <c r="I32" s="730" t="str">
        <f>入力シート!C14&amp;""</f>
        <v/>
      </c>
      <c r="J32" s="730"/>
      <c r="K32" s="730"/>
      <c r="L32" s="730"/>
      <c r="M32" s="730"/>
      <c r="N32" s="730"/>
      <c r="O32" s="730"/>
      <c r="P32" s="730"/>
      <c r="Q32" s="730"/>
      <c r="R32" s="730"/>
      <c r="S32" s="730"/>
      <c r="T32" s="731"/>
      <c r="U32" s="473"/>
      <c r="V32" s="451"/>
      <c r="W32" s="474"/>
      <c r="X32" s="474"/>
      <c r="Y32" s="474"/>
      <c r="Z32" s="474"/>
      <c r="AA32" s="474"/>
      <c r="AB32" s="474"/>
      <c r="AC32" s="474"/>
      <c r="AD32" s="456"/>
      <c r="AE32" s="456"/>
      <c r="AF32" s="456"/>
      <c r="AG32" s="456"/>
      <c r="AH32" s="456"/>
      <c r="AI32" s="456"/>
      <c r="AJ32" s="456"/>
      <c r="AK32" s="456"/>
    </row>
    <row r="33" spans="1:40">
      <c r="A33" s="473"/>
      <c r="B33" s="473"/>
      <c r="C33" s="473"/>
      <c r="D33" s="473"/>
      <c r="E33" s="473"/>
      <c r="F33" s="473"/>
      <c r="G33" s="473"/>
      <c r="H33" s="473"/>
      <c r="I33" s="473"/>
      <c r="J33" s="473"/>
      <c r="K33" s="473"/>
      <c r="L33" s="473"/>
      <c r="M33" s="473"/>
      <c r="N33" s="473"/>
      <c r="O33" s="473"/>
      <c r="P33" s="473"/>
      <c r="Q33" s="473"/>
      <c r="R33" s="473"/>
      <c r="S33" s="473"/>
      <c r="T33" s="473"/>
      <c r="U33" s="473"/>
      <c r="V33" s="449" t="s">
        <v>781</v>
      </c>
      <c r="W33" s="474"/>
      <c r="X33" s="474"/>
      <c r="Y33" s="474"/>
      <c r="Z33" s="474"/>
      <c r="AA33" s="474"/>
      <c r="AB33" s="474"/>
      <c r="AC33" s="474"/>
      <c r="AD33" s="456"/>
      <c r="AE33" s="456"/>
      <c r="AF33" s="456"/>
      <c r="AG33" s="456"/>
      <c r="AH33" s="456"/>
      <c r="AI33" s="456"/>
      <c r="AJ33" s="456"/>
      <c r="AK33" s="456"/>
    </row>
    <row r="34" spans="1:40">
      <c r="A34" s="473"/>
      <c r="B34" s="473"/>
      <c r="C34" s="473"/>
      <c r="D34" s="473"/>
      <c r="E34" s="473"/>
      <c r="F34" s="473"/>
      <c r="G34" s="473"/>
      <c r="H34" s="473"/>
      <c r="I34" s="473"/>
      <c r="J34" s="473"/>
      <c r="K34" s="473"/>
      <c r="L34" s="473"/>
      <c r="M34" s="473"/>
      <c r="N34" s="473"/>
      <c r="O34" s="473"/>
      <c r="P34" s="473"/>
      <c r="Q34" s="473"/>
      <c r="R34" s="473"/>
      <c r="S34" s="473"/>
      <c r="T34" s="473"/>
      <c r="U34" s="473"/>
      <c r="V34" s="451" t="s">
        <v>782</v>
      </c>
      <c r="W34" s="474"/>
      <c r="X34" s="474"/>
      <c r="Y34" s="474"/>
      <c r="Z34" s="474"/>
      <c r="AA34" s="474"/>
      <c r="AB34" s="474"/>
      <c r="AC34" s="474"/>
      <c r="AD34" s="456"/>
      <c r="AE34" s="456"/>
      <c r="AF34" s="456"/>
      <c r="AG34" s="456"/>
      <c r="AH34" s="456"/>
      <c r="AI34" s="456"/>
      <c r="AJ34" s="456"/>
      <c r="AK34" s="456"/>
    </row>
    <row r="35" spans="1:40">
      <c r="A35" s="473"/>
      <c r="B35" s="473"/>
      <c r="C35" s="473"/>
      <c r="D35" s="473"/>
      <c r="E35" s="473"/>
      <c r="F35" s="473"/>
      <c r="G35" s="473"/>
      <c r="H35" s="473"/>
      <c r="I35" s="473"/>
      <c r="J35" s="473"/>
      <c r="K35" s="473"/>
      <c r="L35" s="473"/>
      <c r="M35" s="473"/>
      <c r="N35" s="473"/>
      <c r="O35" s="473"/>
      <c r="P35" s="473"/>
      <c r="Q35" s="473"/>
      <c r="R35" s="473"/>
      <c r="S35" s="473"/>
      <c r="T35" s="473"/>
      <c r="U35" s="473"/>
      <c r="V35" s="451" t="s">
        <v>783</v>
      </c>
      <c r="W35" s="474"/>
      <c r="X35" s="474"/>
      <c r="Y35" s="474"/>
      <c r="Z35" s="474"/>
      <c r="AA35" s="474"/>
      <c r="AB35" s="474"/>
      <c r="AC35" s="474"/>
      <c r="AD35" s="456"/>
      <c r="AE35" s="456"/>
      <c r="AF35" s="456"/>
      <c r="AG35" s="456"/>
      <c r="AH35" s="456"/>
      <c r="AI35" s="456"/>
      <c r="AJ35" s="456"/>
      <c r="AK35" s="456"/>
    </row>
    <row r="36" spans="1:40">
      <c r="A36" s="473"/>
      <c r="B36" s="473"/>
      <c r="C36" s="473"/>
      <c r="D36" s="473"/>
      <c r="E36" s="473"/>
      <c r="F36" s="473"/>
      <c r="G36" s="473"/>
      <c r="H36" s="473"/>
      <c r="I36" s="473"/>
      <c r="J36" s="473"/>
      <c r="K36" s="473"/>
      <c r="L36" s="473"/>
      <c r="M36" s="473"/>
      <c r="N36" s="473"/>
      <c r="O36" s="473"/>
      <c r="P36" s="473"/>
      <c r="Q36" s="473"/>
      <c r="R36" s="473"/>
      <c r="S36" s="473"/>
      <c r="T36" s="473"/>
      <c r="U36" s="473"/>
      <c r="V36" s="451" t="s">
        <v>784</v>
      </c>
      <c r="W36" s="474"/>
      <c r="X36" s="474"/>
      <c r="Y36" s="474"/>
      <c r="Z36" s="474"/>
      <c r="AA36" s="474"/>
      <c r="AB36" s="474"/>
      <c r="AC36" s="474"/>
      <c r="AD36" s="456"/>
      <c r="AE36" s="456"/>
      <c r="AF36" s="456"/>
      <c r="AG36" s="456"/>
      <c r="AH36" s="456"/>
      <c r="AI36" s="456"/>
      <c r="AJ36" s="456"/>
      <c r="AK36" s="456"/>
    </row>
    <row r="37" spans="1:40">
      <c r="A37" s="473"/>
      <c r="B37" s="473"/>
      <c r="C37" s="473"/>
      <c r="D37" s="473"/>
      <c r="E37" s="473"/>
      <c r="F37" s="473"/>
      <c r="G37" s="473"/>
      <c r="H37" s="473"/>
      <c r="I37" s="473"/>
      <c r="J37" s="473"/>
      <c r="K37" s="473"/>
      <c r="L37" s="473"/>
      <c r="M37" s="473"/>
      <c r="N37" s="473"/>
      <c r="O37" s="473"/>
      <c r="P37" s="473"/>
      <c r="Q37" s="473"/>
      <c r="R37" s="473"/>
      <c r="S37" s="473"/>
      <c r="T37" s="473"/>
      <c r="U37" s="473"/>
      <c r="V37" s="449" t="s">
        <v>785</v>
      </c>
      <c r="W37" s="474"/>
      <c r="X37" s="474"/>
      <c r="Y37" s="474"/>
      <c r="Z37" s="474"/>
      <c r="AA37" s="474"/>
      <c r="AB37" s="474"/>
      <c r="AC37" s="474"/>
      <c r="AD37" s="456"/>
      <c r="AE37" s="456"/>
      <c r="AF37" s="456"/>
      <c r="AG37" s="456"/>
      <c r="AH37" s="456"/>
      <c r="AI37" s="456"/>
      <c r="AJ37" s="456"/>
      <c r="AK37" s="456"/>
    </row>
    <row r="41" spans="1:40">
      <c r="AG41" s="473"/>
      <c r="AH41" s="473"/>
      <c r="AI41" s="473"/>
      <c r="AJ41" s="473"/>
      <c r="AK41" s="473"/>
      <c r="AL41" s="473"/>
      <c r="AM41" s="473"/>
      <c r="AN41" s="473"/>
    </row>
    <row r="42" spans="1:40">
      <c r="AG42" s="473"/>
      <c r="AH42" s="473"/>
      <c r="AI42" s="473"/>
      <c r="AJ42" s="473"/>
      <c r="AK42" s="473"/>
      <c r="AL42" s="473"/>
      <c r="AM42" s="473"/>
      <c r="AN42" s="473"/>
    </row>
    <row r="43" spans="1:40">
      <c r="AG43" s="473"/>
      <c r="AH43" s="473"/>
      <c r="AI43" s="473"/>
      <c r="AJ43" s="473"/>
      <c r="AK43" s="473"/>
      <c r="AL43" s="473"/>
      <c r="AM43" s="473"/>
      <c r="AN43" s="473"/>
    </row>
  </sheetData>
  <sheetProtection algorithmName="SHA-512" hashValue="FwdmblfR/Y9k5O3F1TeAYqGKjKyxUBkKom/6bZmHMeKU9AJijUFILtN1Zz9l0YpZDzc7X1shAdcnCxpdxacffw==" saltValue="PvKZv2+Auc2F/rljwUtigA==" spinCount="100000" sheet="1" formatRows="0" insertRows="0"/>
  <mergeCells count="106">
    <mergeCell ref="C32:F32"/>
    <mergeCell ref="G32:H32"/>
    <mergeCell ref="I32:T32"/>
    <mergeCell ref="V1:Z2"/>
    <mergeCell ref="B29:T29"/>
    <mergeCell ref="V29:AK30"/>
    <mergeCell ref="A30:T30"/>
    <mergeCell ref="C31:F31"/>
    <mergeCell ref="G31:H31"/>
    <mergeCell ref="I31:T31"/>
    <mergeCell ref="R24:S24"/>
    <mergeCell ref="I25:M26"/>
    <mergeCell ref="N25:T26"/>
    <mergeCell ref="A27:T27"/>
    <mergeCell ref="V27:AK28"/>
    <mergeCell ref="B28:T28"/>
    <mergeCell ref="A24:B26"/>
    <mergeCell ref="C24:C26"/>
    <mergeCell ref="D24:H26"/>
    <mergeCell ref="I24:K24"/>
    <mergeCell ref="L24:M24"/>
    <mergeCell ref="N24:P24"/>
    <mergeCell ref="A22:B22"/>
    <mergeCell ref="C22:H22"/>
    <mergeCell ref="I22:J22"/>
    <mergeCell ref="M22:N22"/>
    <mergeCell ref="O22:P22"/>
    <mergeCell ref="A23:B23"/>
    <mergeCell ref="C23:H23"/>
    <mergeCell ref="I23:J23"/>
    <mergeCell ref="M23:N23"/>
    <mergeCell ref="O23:P23"/>
    <mergeCell ref="A20:B20"/>
    <mergeCell ref="C20:H20"/>
    <mergeCell ref="I20:J20"/>
    <mergeCell ref="M20:N20"/>
    <mergeCell ref="O20:P20"/>
    <mergeCell ref="A21:B21"/>
    <mergeCell ref="C21:H21"/>
    <mergeCell ref="I21:J21"/>
    <mergeCell ref="M21:N21"/>
    <mergeCell ref="O21:P21"/>
    <mergeCell ref="A18:B18"/>
    <mergeCell ref="C18:H18"/>
    <mergeCell ref="I18:J18"/>
    <mergeCell ref="M18:N18"/>
    <mergeCell ref="O18:P18"/>
    <mergeCell ref="A19:B19"/>
    <mergeCell ref="C19:H19"/>
    <mergeCell ref="I19:J19"/>
    <mergeCell ref="M19:N19"/>
    <mergeCell ref="O19:P19"/>
    <mergeCell ref="A16:B16"/>
    <mergeCell ref="C16:H16"/>
    <mergeCell ref="I16:J16"/>
    <mergeCell ref="M16:N16"/>
    <mergeCell ref="O16:P16"/>
    <mergeCell ref="A17:B17"/>
    <mergeCell ref="C17:H17"/>
    <mergeCell ref="I17:J17"/>
    <mergeCell ref="M17:N17"/>
    <mergeCell ref="O17:P17"/>
    <mergeCell ref="A14:B14"/>
    <mergeCell ref="C14:H14"/>
    <mergeCell ref="I14:J14"/>
    <mergeCell ref="M14:N14"/>
    <mergeCell ref="O14:P14"/>
    <mergeCell ref="A15:B15"/>
    <mergeCell ref="C15:H15"/>
    <mergeCell ref="I15:J15"/>
    <mergeCell ref="M15:N15"/>
    <mergeCell ref="O15:P15"/>
    <mergeCell ref="T11:T12"/>
    <mergeCell ref="A13:B13"/>
    <mergeCell ref="D13:G13"/>
    <mergeCell ref="I13:K13"/>
    <mergeCell ref="L13:R13"/>
    <mergeCell ref="S13:T13"/>
    <mergeCell ref="O9:P10"/>
    <mergeCell ref="Q9:R10"/>
    <mergeCell ref="S9:S10"/>
    <mergeCell ref="T9:T10"/>
    <mergeCell ref="A11:B12"/>
    <mergeCell ref="C11:H12"/>
    <mergeCell ref="M11:N12"/>
    <mergeCell ref="O11:P12"/>
    <mergeCell ref="Q11:R12"/>
    <mergeCell ref="S11:S12"/>
    <mergeCell ref="A9:B10"/>
    <mergeCell ref="C9:E10"/>
    <mergeCell ref="F9:F10"/>
    <mergeCell ref="G9:H10"/>
    <mergeCell ref="I9:L12"/>
    <mergeCell ref="M9:N10"/>
    <mergeCell ref="A4:T4"/>
    <mergeCell ref="M5:T5"/>
    <mergeCell ref="A6:L6"/>
    <mergeCell ref="M6:T6"/>
    <mergeCell ref="M7:T7"/>
    <mergeCell ref="A8:T8"/>
    <mergeCell ref="A1:C1"/>
    <mergeCell ref="D1:M1"/>
    <mergeCell ref="N1:T1"/>
    <mergeCell ref="B2:B3"/>
    <mergeCell ref="C2:D3"/>
    <mergeCell ref="E2:S3"/>
  </mergeCells>
  <phoneticPr fontId="3"/>
  <conditionalFormatting sqref="Y9:AD10">
    <cfRule type="expression" dxfId="72" priority="4">
      <formula>LEN(Y9)&gt;0</formula>
    </cfRule>
  </conditionalFormatting>
  <conditionalFormatting sqref="C2 A4 M5:T7 M9 O14 C9 G9 C11 A14:I14 N25">
    <cfRule type="expression" dxfId="71" priority="3">
      <formula>OR(A2="",LEFT(A2,3)="（例）",LEFT(A2,1)="「")</formula>
    </cfRule>
  </conditionalFormatting>
  <conditionalFormatting sqref="Q9 L14 R14">
    <cfRule type="expression" dxfId="70" priority="2">
      <formula>OR(L9="2",L9="3")</formula>
    </cfRule>
  </conditionalFormatting>
  <conditionalFormatting sqref="N24:S24">
    <cfRule type="expression" dxfId="69" priority="1">
      <formula>N24=""</formula>
    </cfRule>
  </conditionalFormatting>
  <hyperlinks>
    <hyperlink ref="V1:Z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I34"/>
  <sheetViews>
    <sheetView showGridLines="0" showRowColHeaders="0" zoomScaleNormal="100" zoomScaleSheetLayoutView="100" workbookViewId="0">
      <selection activeCell="B11" sqref="B11:O11"/>
    </sheetView>
  </sheetViews>
  <sheetFormatPr defaultColWidth="4" defaultRowHeight="21.95" customHeight="1"/>
  <cols>
    <col min="1" max="1" width="15.625" style="169" customWidth="1"/>
    <col min="2" max="2" width="1.625" style="169" customWidth="1"/>
    <col min="3" max="3" width="5.625" style="169" customWidth="1"/>
    <col min="4" max="4" width="2.625" style="169" customWidth="1"/>
    <col min="5" max="5" width="5.625" style="169" customWidth="1"/>
    <col min="6" max="6" width="2.625" style="169" customWidth="1"/>
    <col min="7" max="7" width="5.625" style="169" customWidth="1"/>
    <col min="8" max="8" width="9.625" style="169" customWidth="1"/>
    <col min="9" max="9" width="1.625" style="169" customWidth="1"/>
    <col min="10" max="10" width="5.625" style="169" customWidth="1"/>
    <col min="11" max="11" width="2.625" style="169" customWidth="1"/>
    <col min="12" max="12" width="5.625" style="169" customWidth="1"/>
    <col min="13" max="13" width="2.625" style="169" customWidth="1"/>
    <col min="14" max="15" width="5.625" style="169" customWidth="1"/>
    <col min="16" max="16384" width="4" style="169"/>
  </cols>
  <sheetData>
    <row r="1" spans="1:27" ht="15" customHeight="1">
      <c r="A1" s="633" t="s">
        <v>96</v>
      </c>
      <c r="B1" s="633"/>
      <c r="C1" s="633"/>
      <c r="D1" s="633"/>
      <c r="E1" s="633"/>
      <c r="F1" s="633"/>
      <c r="G1" s="633"/>
      <c r="H1" s="633"/>
      <c r="I1" s="633"/>
      <c r="J1" s="633"/>
      <c r="K1" s="633"/>
      <c r="L1" s="633"/>
      <c r="M1" s="633"/>
      <c r="N1" s="633"/>
      <c r="O1" s="633"/>
      <c r="Q1" s="622" t="s">
        <v>342</v>
      </c>
      <c r="R1" s="623"/>
      <c r="S1" s="623"/>
      <c r="T1" s="623"/>
      <c r="U1" s="624"/>
      <c r="V1" s="429"/>
      <c r="W1" s="429"/>
    </row>
    <row r="2" spans="1:27" ht="19.5" thickBot="1">
      <c r="A2" s="676" t="s">
        <v>97</v>
      </c>
      <c r="B2" s="676"/>
      <c r="C2" s="676"/>
      <c r="D2" s="676"/>
      <c r="E2" s="676"/>
      <c r="F2" s="676"/>
      <c r="G2" s="676"/>
      <c r="H2" s="676"/>
      <c r="I2" s="676"/>
      <c r="J2" s="676"/>
      <c r="K2" s="676"/>
      <c r="L2" s="676"/>
      <c r="M2" s="676"/>
      <c r="N2" s="676"/>
      <c r="O2" s="676"/>
      <c r="Q2" s="625"/>
      <c r="R2" s="626"/>
      <c r="S2" s="626"/>
      <c r="T2" s="626"/>
      <c r="U2" s="627"/>
      <c r="V2" s="429"/>
      <c r="W2" s="429"/>
    </row>
    <row r="3" spans="1:27" ht="15" customHeight="1">
      <c r="A3" s="767" t="str">
        <f>IFERROR(IF(OR(入力シート!D23="",入力シート!F23="",入力シート!H23=""),"年　　月　　日",TEXT(DATE(入力シート!D23,入力シート!F23,入力シート!H23),"ggge年M月ｄ日")),"年　　月　　日")</f>
        <v>年　　月　　日</v>
      </c>
      <c r="B3" s="767"/>
      <c r="C3" s="767"/>
      <c r="D3" s="767"/>
      <c r="E3" s="767"/>
      <c r="F3" s="767"/>
      <c r="G3" s="767"/>
      <c r="H3" s="767"/>
      <c r="I3" s="767"/>
      <c r="J3" s="767"/>
      <c r="K3" s="767"/>
      <c r="L3" s="767"/>
      <c r="M3" s="767"/>
      <c r="N3" s="767"/>
      <c r="O3" s="767"/>
      <c r="Q3" s="429"/>
      <c r="R3" s="429"/>
      <c r="S3" s="429"/>
      <c r="T3" s="429"/>
      <c r="U3" s="429"/>
      <c r="V3" s="429"/>
      <c r="W3" s="429"/>
    </row>
    <row r="4" spans="1:27" ht="15" customHeight="1">
      <c r="A4" s="768" t="str">
        <f>IF(入力シート!C20="前橋市長","（宛先）前橋市長",IF(入力シート!C20="前橋市公営企業管理者","（宛先）前橋市公営企業管理者","「発注者」が未入力です。"))</f>
        <v>「発注者」が未入力です。</v>
      </c>
      <c r="B4" s="768"/>
      <c r="C4" s="768"/>
      <c r="D4" s="768"/>
      <c r="E4" s="768"/>
      <c r="F4" s="768"/>
      <c r="G4" s="768"/>
      <c r="H4" s="768"/>
      <c r="I4" s="768"/>
      <c r="J4" s="768"/>
      <c r="K4" s="768"/>
      <c r="L4" s="768"/>
      <c r="M4" s="768"/>
      <c r="N4" s="768"/>
      <c r="O4" s="768"/>
      <c r="Q4" s="429"/>
      <c r="R4" s="429"/>
      <c r="S4" s="429"/>
      <c r="T4" s="429"/>
      <c r="U4" s="429"/>
      <c r="V4" s="429"/>
      <c r="W4" s="429"/>
      <c r="AA4" s="263"/>
    </row>
    <row r="5" spans="1:27" ht="30" customHeight="1">
      <c r="A5" s="122"/>
      <c r="B5" s="122"/>
      <c r="C5" s="122"/>
      <c r="D5" s="122"/>
      <c r="E5" s="122"/>
      <c r="F5" s="122"/>
      <c r="G5" s="770" t="s">
        <v>113</v>
      </c>
      <c r="H5" s="770"/>
      <c r="I5" s="264"/>
      <c r="J5" s="768" t="str">
        <f>IF(入力シート!C18="","「住所」が未入力です。",入力シート!C18)</f>
        <v>（例）群馬県前橋市表町１－１－１</v>
      </c>
      <c r="K5" s="768"/>
      <c r="L5" s="768"/>
      <c r="M5" s="768"/>
      <c r="N5" s="768"/>
      <c r="O5" s="768"/>
      <c r="Q5" s="429"/>
      <c r="R5" s="429"/>
      <c r="S5" s="429"/>
      <c r="T5" s="429"/>
      <c r="U5" s="429"/>
      <c r="V5" s="429"/>
      <c r="W5" s="429"/>
    </row>
    <row r="6" spans="1:27" ht="20.100000000000001" customHeight="1">
      <c r="A6" s="769" t="s">
        <v>98</v>
      </c>
      <c r="B6" s="769"/>
      <c r="C6" s="769"/>
      <c r="D6" s="769"/>
      <c r="E6" s="769"/>
      <c r="F6" s="769"/>
      <c r="G6" s="770" t="s">
        <v>31</v>
      </c>
      <c r="H6" s="770"/>
      <c r="I6" s="264"/>
      <c r="J6" s="768" t="str">
        <f>IF(入力シート!C15="","「会社名」が未入力です。",入力シート!C15)</f>
        <v>（例）○○工業株式会社</v>
      </c>
      <c r="K6" s="768"/>
      <c r="L6" s="768"/>
      <c r="M6" s="768"/>
      <c r="N6" s="768"/>
      <c r="O6" s="768"/>
      <c r="Q6" s="429"/>
      <c r="R6" s="429"/>
      <c r="S6" s="429"/>
      <c r="T6" s="430"/>
      <c r="U6" s="430"/>
      <c r="V6" s="430"/>
      <c r="W6" s="430"/>
      <c r="X6" s="265"/>
      <c r="Y6" s="265"/>
    </row>
    <row r="7" spans="1:27" ht="20.100000000000001" customHeight="1">
      <c r="G7" s="770" t="s">
        <v>8</v>
      </c>
      <c r="H7" s="770"/>
      <c r="I7" s="264"/>
      <c r="J7" s="768" t="str">
        <f>IF(入力シート!C17="","「代表者（氏名）」が未入力です。",入力シート!C16&amp;"　"&amp;入力シート!C17)</f>
        <v>（例）代表取締役　（例）前橋　太朗</v>
      </c>
      <c r="K7" s="768"/>
      <c r="L7" s="768"/>
      <c r="M7" s="768"/>
      <c r="N7" s="768"/>
      <c r="O7" s="768"/>
      <c r="Q7" s="429"/>
      <c r="R7" s="429"/>
      <c r="S7" s="429"/>
      <c r="T7" s="429"/>
      <c r="U7" s="429"/>
      <c r="V7" s="429"/>
      <c r="W7" s="429"/>
    </row>
    <row r="8" spans="1:27" ht="12">
      <c r="B8" s="266"/>
      <c r="C8" s="266"/>
      <c r="Q8" s="429"/>
      <c r="R8" s="429"/>
      <c r="S8" s="429"/>
      <c r="T8" s="429"/>
      <c r="U8" s="429"/>
      <c r="V8" s="429"/>
      <c r="W8" s="429"/>
    </row>
    <row r="9" spans="1:27" ht="30" customHeight="1">
      <c r="A9" s="766" t="s">
        <v>115</v>
      </c>
      <c r="B9" s="766"/>
      <c r="C9" s="766"/>
      <c r="D9" s="766"/>
      <c r="E9" s="766"/>
      <c r="F9" s="766"/>
      <c r="G9" s="766"/>
      <c r="H9" s="766"/>
      <c r="I9" s="766"/>
      <c r="J9" s="766"/>
      <c r="K9" s="766"/>
      <c r="L9" s="766"/>
      <c r="M9" s="766"/>
      <c r="N9" s="766"/>
      <c r="O9" s="766"/>
      <c r="Q9" s="429"/>
      <c r="R9" s="429"/>
      <c r="S9" s="429"/>
      <c r="T9" s="429"/>
      <c r="U9" s="429"/>
      <c r="V9" s="429"/>
      <c r="W9" s="429"/>
    </row>
    <row r="10" spans="1:27" ht="12"/>
    <row r="11" spans="1:27" ht="24" customHeight="1">
      <c r="A11" s="267" t="s">
        <v>99</v>
      </c>
      <c r="B11" s="763" t="str">
        <f>IF(入力シート!C21="","「件名」が未入力です。",入力シート!C21)</f>
        <v>（例）本庁管内○○工事</v>
      </c>
      <c r="C11" s="764"/>
      <c r="D11" s="764"/>
      <c r="E11" s="764"/>
      <c r="F11" s="764"/>
      <c r="G11" s="764"/>
      <c r="H11" s="764"/>
      <c r="I11" s="764"/>
      <c r="J11" s="764"/>
      <c r="K11" s="764"/>
      <c r="L11" s="764"/>
      <c r="M11" s="764"/>
      <c r="N11" s="764"/>
      <c r="O11" s="765"/>
    </row>
    <row r="12" spans="1:27" ht="24" customHeight="1">
      <c r="A12" s="267" t="s">
        <v>100</v>
      </c>
      <c r="B12" s="763" t="str">
        <f>IF(入力シート!C22="","「工事箇所」が未入力です。",入力シート!C22)</f>
        <v>（例）群馬県前橋市表町２－２－２</v>
      </c>
      <c r="C12" s="764"/>
      <c r="D12" s="764"/>
      <c r="E12" s="764"/>
      <c r="F12" s="764"/>
      <c r="G12" s="764"/>
      <c r="H12" s="764"/>
      <c r="I12" s="764"/>
      <c r="J12" s="764"/>
      <c r="K12" s="764"/>
      <c r="L12" s="764"/>
      <c r="M12" s="764"/>
      <c r="N12" s="764"/>
      <c r="O12" s="765"/>
    </row>
    <row r="13" spans="1:27" ht="24" customHeight="1">
      <c r="A13" s="267" t="s">
        <v>101</v>
      </c>
      <c r="B13" s="777" t="str">
        <f>IFERROR(IF(OR(入力シート!D24="",入力シート!F24="",入力シート!H24=""),"「着工日」が未入力です。",TEXT(DATE(入力シート!D24,入力シート!F24,入力シート!H24),"ggge年M月ｄ日")),"「着工日」が未入力です。")</f>
        <v>「着工日」が未入力です。</v>
      </c>
      <c r="C13" s="776"/>
      <c r="D13" s="776"/>
      <c r="E13" s="776"/>
      <c r="F13" s="776"/>
      <c r="G13" s="776"/>
      <c r="H13" s="175" t="s">
        <v>345</v>
      </c>
      <c r="I13" s="776" t="str">
        <f>IFERROR(IF(OR(入力シート!D25="",入力シート!F25="",入力シート!H25=""),"「完成予定日」が未入力です。",TEXT(DATE(入力シート!D25,入力シート!F25,入力シート!H25),"ggge年M月ｄ日")),"「完成予定日」が未入力です。")</f>
        <v>「完成予定日」が未入力です。</v>
      </c>
      <c r="J13" s="776"/>
      <c r="K13" s="776"/>
      <c r="L13" s="776"/>
      <c r="M13" s="776"/>
      <c r="N13" s="776"/>
      <c r="O13" s="174" t="s">
        <v>346</v>
      </c>
    </row>
    <row r="14" spans="1:27" ht="24" customHeight="1">
      <c r="A14" s="267" t="s">
        <v>103</v>
      </c>
      <c r="B14" s="781" t="s">
        <v>59</v>
      </c>
      <c r="C14" s="782"/>
      <c r="D14" s="782"/>
      <c r="E14" s="782"/>
      <c r="F14" s="782"/>
      <c r="G14" s="783" t="str">
        <f>IF(入力シート!C26="","「契約金額（税抜）」が未入力です。",入力シート!C27)</f>
        <v>「契約金額（税抜）」が未入力です。</v>
      </c>
      <c r="H14" s="783"/>
      <c r="I14" s="783"/>
      <c r="J14" s="783"/>
      <c r="K14" s="629" t="s">
        <v>60</v>
      </c>
      <c r="L14" s="629"/>
      <c r="M14" s="629"/>
      <c r="N14" s="629"/>
      <c r="O14" s="630"/>
    </row>
    <row r="15" spans="1:27" ht="24" customHeight="1">
      <c r="A15" s="267" t="s">
        <v>104</v>
      </c>
      <c r="B15" s="763"/>
      <c r="C15" s="764"/>
      <c r="D15" s="764"/>
      <c r="E15" s="764"/>
      <c r="F15" s="764"/>
      <c r="G15" s="764"/>
      <c r="H15" s="764"/>
      <c r="I15" s="764"/>
      <c r="J15" s="764"/>
      <c r="K15" s="764"/>
      <c r="L15" s="764"/>
      <c r="M15" s="764"/>
      <c r="N15" s="764"/>
      <c r="O15" s="765"/>
    </row>
    <row r="16" spans="1:27" ht="12"/>
    <row r="17" spans="1:35" ht="12">
      <c r="A17" s="633" t="s">
        <v>105</v>
      </c>
      <c r="B17" s="633"/>
      <c r="C17" s="633"/>
      <c r="D17" s="633"/>
      <c r="E17" s="633"/>
      <c r="F17" s="633"/>
      <c r="G17" s="633"/>
      <c r="H17" s="633"/>
      <c r="I17" s="633"/>
      <c r="J17" s="633"/>
      <c r="K17" s="633"/>
      <c r="L17" s="633"/>
      <c r="M17" s="633"/>
      <c r="N17" s="633"/>
      <c r="O17" s="633"/>
    </row>
    <row r="18" spans="1:35" ht="12"/>
    <row r="19" spans="1:35" s="268" customFormat="1" ht="24" customHeight="1">
      <c r="A19" s="771" t="s">
        <v>106</v>
      </c>
      <c r="B19" s="771" t="s">
        <v>107</v>
      </c>
      <c r="C19" s="771"/>
      <c r="D19" s="771"/>
      <c r="E19" s="771"/>
      <c r="F19" s="771"/>
      <c r="G19" s="762"/>
      <c r="H19" s="762"/>
      <c r="I19" s="762"/>
      <c r="J19" s="762"/>
      <c r="K19" s="762"/>
      <c r="L19" s="762"/>
      <c r="M19" s="762"/>
      <c r="N19" s="762"/>
      <c r="O19" s="762"/>
    </row>
    <row r="20" spans="1:35" s="268" customFormat="1" ht="24" customHeight="1">
      <c r="A20" s="771"/>
      <c r="B20" s="771" t="s">
        <v>108</v>
      </c>
      <c r="C20" s="771"/>
      <c r="D20" s="771"/>
      <c r="E20" s="771"/>
      <c r="F20" s="771"/>
      <c r="G20" s="762"/>
      <c r="H20" s="762"/>
      <c r="I20" s="762"/>
      <c r="J20" s="762"/>
      <c r="K20" s="762"/>
      <c r="L20" s="762"/>
      <c r="M20" s="762"/>
      <c r="N20" s="762"/>
      <c r="O20" s="762"/>
    </row>
    <row r="21" spans="1:35" s="268" customFormat="1" ht="24" customHeight="1">
      <c r="A21" s="771" t="s">
        <v>99</v>
      </c>
      <c r="B21" s="772" t="s">
        <v>109</v>
      </c>
      <c r="C21" s="772"/>
      <c r="D21" s="772"/>
      <c r="E21" s="772"/>
      <c r="F21" s="773"/>
      <c r="G21" s="774" t="s">
        <v>693</v>
      </c>
      <c r="H21" s="775"/>
      <c r="I21" s="775"/>
      <c r="J21" s="775"/>
      <c r="K21" s="775"/>
      <c r="L21" s="775"/>
      <c r="M21" s="775"/>
      <c r="N21" s="775"/>
      <c r="O21" s="775"/>
    </row>
    <row r="22" spans="1:35" s="268" customFormat="1" ht="24" customHeight="1">
      <c r="A22" s="771"/>
      <c r="B22" s="785" t="s">
        <v>694</v>
      </c>
      <c r="C22" s="785"/>
      <c r="D22" s="785"/>
      <c r="E22" s="785"/>
      <c r="F22" s="785"/>
      <c r="G22" s="785"/>
      <c r="H22" s="785"/>
      <c r="I22" s="785"/>
      <c r="J22" s="785"/>
      <c r="K22" s="785"/>
      <c r="L22" s="785"/>
      <c r="M22" s="785"/>
      <c r="N22" s="785"/>
      <c r="O22" s="785"/>
    </row>
    <row r="23" spans="1:35" s="268" customFormat="1" ht="26.1" customHeight="1">
      <c r="A23" s="269" t="s">
        <v>100</v>
      </c>
      <c r="B23" s="762"/>
      <c r="C23" s="762"/>
      <c r="D23" s="762"/>
      <c r="E23" s="762"/>
      <c r="F23" s="762"/>
      <c r="G23" s="762"/>
      <c r="H23" s="762"/>
      <c r="I23" s="762"/>
      <c r="J23" s="762"/>
      <c r="K23" s="762"/>
      <c r="L23" s="762"/>
      <c r="M23" s="762"/>
      <c r="N23" s="762"/>
      <c r="O23" s="762"/>
    </row>
    <row r="24" spans="1:35" s="268" customFormat="1" ht="26.1" customHeight="1">
      <c r="A24" s="269" t="s">
        <v>101</v>
      </c>
      <c r="B24" s="762"/>
      <c r="C24" s="762"/>
      <c r="D24" s="762"/>
      <c r="E24" s="762"/>
      <c r="F24" s="762"/>
      <c r="G24" s="762"/>
      <c r="H24" s="762"/>
      <c r="I24" s="762"/>
      <c r="J24" s="762"/>
      <c r="K24" s="762"/>
      <c r="L24" s="762"/>
      <c r="M24" s="762"/>
      <c r="N24" s="762"/>
      <c r="O24" s="762"/>
    </row>
    <row r="25" spans="1:35" s="268" customFormat="1" ht="24" customHeight="1">
      <c r="A25" s="269" t="s">
        <v>103</v>
      </c>
      <c r="B25" s="781" t="s">
        <v>59</v>
      </c>
      <c r="C25" s="782"/>
      <c r="D25" s="782"/>
      <c r="E25" s="782"/>
      <c r="F25" s="782"/>
      <c r="G25" s="783"/>
      <c r="H25" s="783"/>
      <c r="I25" s="783"/>
      <c r="J25" s="783"/>
      <c r="K25" s="629" t="s">
        <v>60</v>
      </c>
      <c r="L25" s="629"/>
      <c r="M25" s="629"/>
      <c r="N25" s="629"/>
      <c r="O25" s="630"/>
    </row>
    <row r="26" spans="1:35" s="268" customFormat="1" ht="24" customHeight="1">
      <c r="A26" s="269" t="s">
        <v>104</v>
      </c>
      <c r="B26" s="762"/>
      <c r="C26" s="762"/>
      <c r="D26" s="762"/>
      <c r="E26" s="762"/>
      <c r="F26" s="762"/>
      <c r="G26" s="762"/>
      <c r="H26" s="762"/>
      <c r="I26" s="762"/>
      <c r="J26" s="762"/>
      <c r="K26" s="762"/>
      <c r="L26" s="762"/>
      <c r="M26" s="762"/>
      <c r="N26" s="762"/>
      <c r="O26" s="762"/>
    </row>
    <row r="27" spans="1:35" s="268" customFormat="1" ht="24" customHeight="1">
      <c r="A27" s="269" t="s">
        <v>110</v>
      </c>
      <c r="B27" s="762"/>
      <c r="C27" s="762"/>
      <c r="D27" s="762"/>
      <c r="E27" s="762"/>
      <c r="F27" s="762"/>
      <c r="G27" s="762"/>
      <c r="H27" s="762"/>
      <c r="I27" s="762"/>
      <c r="J27" s="762"/>
      <c r="K27" s="762"/>
      <c r="L27" s="762"/>
      <c r="M27" s="762"/>
      <c r="N27" s="762"/>
      <c r="O27" s="762"/>
    </row>
    <row r="28" spans="1:35" ht="12">
      <c r="AB28" s="270"/>
      <c r="AC28" s="270"/>
      <c r="AD28" s="270"/>
      <c r="AE28" s="270"/>
      <c r="AF28" s="270"/>
      <c r="AG28" s="270"/>
      <c r="AH28" s="270"/>
      <c r="AI28" s="270"/>
    </row>
    <row r="29" spans="1:35" ht="20.100000000000001" customHeight="1">
      <c r="A29" s="176" t="s">
        <v>72</v>
      </c>
      <c r="B29" s="172"/>
      <c r="C29" s="172"/>
      <c r="D29" s="172"/>
      <c r="E29" s="172"/>
      <c r="F29" s="172"/>
      <c r="G29" s="172"/>
      <c r="H29" s="172"/>
      <c r="I29" s="172"/>
      <c r="J29" s="172"/>
      <c r="K29" s="172"/>
      <c r="L29" s="172"/>
      <c r="M29" s="172"/>
      <c r="N29" s="172"/>
      <c r="O29" s="178"/>
      <c r="Q29" s="449" t="s">
        <v>781</v>
      </c>
      <c r="AB29" s="270"/>
      <c r="AC29" s="270"/>
      <c r="AD29" s="270"/>
      <c r="AE29" s="270"/>
      <c r="AF29" s="270"/>
      <c r="AG29" s="270"/>
      <c r="AH29" s="270"/>
      <c r="AI29" s="270"/>
    </row>
    <row r="30" spans="1:35" ht="20.100000000000001" customHeight="1">
      <c r="A30" s="271" t="s">
        <v>73</v>
      </c>
      <c r="B30" s="140"/>
      <c r="C30" s="786" t="str">
        <f>入力シート!C11&amp;""</f>
        <v/>
      </c>
      <c r="D30" s="786"/>
      <c r="E30" s="786"/>
      <c r="F30" s="786"/>
      <c r="G30" s="786"/>
      <c r="H30" s="779" t="s">
        <v>75</v>
      </c>
      <c r="I30" s="779"/>
      <c r="J30" s="786" t="str">
        <f>入力シート!C12&amp;""</f>
        <v/>
      </c>
      <c r="K30" s="786"/>
      <c r="L30" s="786"/>
      <c r="M30" s="786"/>
      <c r="N30" s="786"/>
      <c r="O30" s="787"/>
      <c r="Q30" s="451" t="s">
        <v>782</v>
      </c>
      <c r="AB30" s="270"/>
      <c r="AC30" s="270"/>
      <c r="AD30" s="270"/>
      <c r="AE30" s="270"/>
      <c r="AF30" s="270"/>
      <c r="AG30" s="270"/>
      <c r="AH30" s="270"/>
      <c r="AI30" s="270"/>
    </row>
    <row r="31" spans="1:35" ht="20.100000000000001" customHeight="1">
      <c r="A31" s="272" t="s">
        <v>74</v>
      </c>
      <c r="B31" s="273"/>
      <c r="C31" s="778" t="str">
        <f>入力シート!C13&amp;""</f>
        <v/>
      </c>
      <c r="D31" s="778"/>
      <c r="E31" s="778"/>
      <c r="F31" s="778"/>
      <c r="G31" s="778"/>
      <c r="H31" s="780" t="s">
        <v>75</v>
      </c>
      <c r="I31" s="780"/>
      <c r="J31" s="778" t="str">
        <f>入力シート!C14&amp;""</f>
        <v/>
      </c>
      <c r="K31" s="778"/>
      <c r="L31" s="778"/>
      <c r="M31" s="778"/>
      <c r="N31" s="778"/>
      <c r="O31" s="784"/>
      <c r="Q31" s="451" t="s">
        <v>783</v>
      </c>
    </row>
    <row r="32" spans="1:35" ht="14.25">
      <c r="A32" s="641" t="s">
        <v>111</v>
      </c>
      <c r="B32" s="641"/>
      <c r="C32" s="641"/>
      <c r="D32" s="641"/>
      <c r="E32" s="641"/>
      <c r="F32" s="641"/>
      <c r="G32" s="641"/>
      <c r="H32" s="641"/>
      <c r="I32" s="641"/>
      <c r="J32" s="641"/>
      <c r="K32" s="641"/>
      <c r="L32" s="641"/>
      <c r="M32" s="641"/>
      <c r="N32" s="641"/>
      <c r="O32" s="641"/>
      <c r="Q32" s="451" t="s">
        <v>784</v>
      </c>
    </row>
    <row r="33" spans="1:17" ht="14.25">
      <c r="A33" s="633" t="s">
        <v>112</v>
      </c>
      <c r="B33" s="633"/>
      <c r="C33" s="633"/>
      <c r="D33" s="633"/>
      <c r="E33" s="633"/>
      <c r="F33" s="633"/>
      <c r="G33" s="633"/>
      <c r="H33" s="633"/>
      <c r="I33" s="633"/>
      <c r="J33" s="633"/>
      <c r="K33" s="633"/>
      <c r="L33" s="633"/>
      <c r="M33" s="633"/>
      <c r="N33" s="633"/>
      <c r="O33" s="633"/>
      <c r="Q33" s="449" t="s">
        <v>785</v>
      </c>
    </row>
    <row r="34" spans="1:17" ht="12">
      <c r="Q34" s="2"/>
    </row>
  </sheetData>
  <sheetProtection algorithmName="SHA-512" hashValue="kl1PSv2QUHaFZeN+sxNE6Zn8SFouBAvRhdc8y1xnL6TvEJKlocGiT+BWq4B8bIg3Gdn+jdytBp2Vy6Gg2+UrXQ==" saltValue="z2Ac18dnw2LfSkS+ESMVyg==" spinCount="100000" sheet="1" formatRows="0" insertRows="0"/>
  <customSheetViews>
    <customSheetView guid="{1A32DCAA-758B-493F-8647-202013861FA3}" showPageBreaks="1" showGridLines="0" printArea="1" view="pageBreakPreview">
      <selection activeCell="J5" sqref="J5:O5"/>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46">
    <mergeCell ref="C31:G31"/>
    <mergeCell ref="H30:I30"/>
    <mergeCell ref="H31:I31"/>
    <mergeCell ref="B15:O15"/>
    <mergeCell ref="B14:F14"/>
    <mergeCell ref="G14:J14"/>
    <mergeCell ref="K14:O14"/>
    <mergeCell ref="J31:O31"/>
    <mergeCell ref="G19:O19"/>
    <mergeCell ref="G20:O20"/>
    <mergeCell ref="B22:O22"/>
    <mergeCell ref="J30:O30"/>
    <mergeCell ref="C30:G30"/>
    <mergeCell ref="B25:F25"/>
    <mergeCell ref="K25:O25"/>
    <mergeCell ref="G25:J25"/>
    <mergeCell ref="G5:H5"/>
    <mergeCell ref="A21:A22"/>
    <mergeCell ref="A19:A20"/>
    <mergeCell ref="B23:O23"/>
    <mergeCell ref="B19:F19"/>
    <mergeCell ref="B20:F20"/>
    <mergeCell ref="B21:F21"/>
    <mergeCell ref="G21:O21"/>
    <mergeCell ref="G6:H6"/>
    <mergeCell ref="G7:H7"/>
    <mergeCell ref="B12:O12"/>
    <mergeCell ref="A17:O17"/>
    <mergeCell ref="I13:N13"/>
    <mergeCell ref="B13:G13"/>
    <mergeCell ref="A32:O32"/>
    <mergeCell ref="A33:O33"/>
    <mergeCell ref="Q1:U2"/>
    <mergeCell ref="B24:O24"/>
    <mergeCell ref="B26:O26"/>
    <mergeCell ref="B27:O27"/>
    <mergeCell ref="B11:O11"/>
    <mergeCell ref="A9:O9"/>
    <mergeCell ref="A1:O1"/>
    <mergeCell ref="A2:O2"/>
    <mergeCell ref="A3:O3"/>
    <mergeCell ref="J5:O5"/>
    <mergeCell ref="J6:O6"/>
    <mergeCell ref="J7:O7"/>
    <mergeCell ref="A6:F6"/>
    <mergeCell ref="A4:O4"/>
  </mergeCells>
  <phoneticPr fontId="3"/>
  <conditionalFormatting sqref="T6:Y6">
    <cfRule type="expression" dxfId="68" priority="5">
      <formula>LEN(T6)&gt;0</formula>
    </cfRule>
  </conditionalFormatting>
  <conditionalFormatting sqref="B15:O15 G19:G21 B22:B24 B26:B27">
    <cfRule type="expression" dxfId="67" priority="4">
      <formula>$B15=""</formula>
    </cfRule>
  </conditionalFormatting>
  <conditionalFormatting sqref="G19:O21 G25">
    <cfRule type="expression" dxfId="66" priority="3">
      <formula>$G19=""</formula>
    </cfRule>
  </conditionalFormatting>
  <conditionalFormatting sqref="B22:O22">
    <cfRule type="expression" dxfId="65" priority="2">
      <formula>$B22="（例）本庁管内　○○工事（第〇号）"</formula>
    </cfRule>
  </conditionalFormatting>
  <conditionalFormatting sqref="G21:O21">
    <cfRule type="expression" dxfId="64" priority="1">
      <formula>$G$21="(例）前橋市長"</formula>
    </cfRule>
  </conditionalFormatting>
  <hyperlinks>
    <hyperlink ref="Q1:U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J26"/>
  <sheetViews>
    <sheetView showGridLines="0" showRowColHeaders="0" zoomScaleNormal="100" zoomScaleSheetLayoutView="100" workbookViewId="0">
      <selection activeCell="A7" sqref="A7:H7"/>
    </sheetView>
  </sheetViews>
  <sheetFormatPr defaultColWidth="4" defaultRowHeight="30" customHeight="1"/>
  <cols>
    <col min="1" max="1" width="4" style="30"/>
    <col min="2" max="2" width="11.625" style="30" customWidth="1"/>
    <col min="3" max="3" width="12.625" style="30" customWidth="1"/>
    <col min="4" max="4" width="3.625" style="30" customWidth="1"/>
    <col min="5" max="5" width="9.625" style="30" customWidth="1"/>
    <col min="6" max="6" width="3.125" style="30" bestFit="1" customWidth="1"/>
    <col min="7" max="7" width="10.625" style="30" customWidth="1"/>
    <col min="8" max="8" width="21.375" style="30" customWidth="1"/>
    <col min="9" max="16384" width="4" style="30"/>
  </cols>
  <sheetData>
    <row r="1" spans="1:15" ht="14.25" customHeight="1">
      <c r="A1" s="802" t="s">
        <v>116</v>
      </c>
      <c r="B1" s="802"/>
      <c r="C1" s="802"/>
      <c r="D1" s="802"/>
      <c r="E1" s="802"/>
      <c r="F1" s="802"/>
      <c r="G1" s="802"/>
      <c r="H1" s="802"/>
      <c r="J1" s="788" t="s">
        <v>342</v>
      </c>
      <c r="K1" s="789"/>
      <c r="L1" s="789"/>
      <c r="M1" s="789"/>
      <c r="N1" s="790"/>
      <c r="O1" s="411"/>
    </row>
    <row r="2" spans="1:15" ht="15" customHeight="1">
      <c r="J2" s="791"/>
      <c r="K2" s="792"/>
      <c r="L2" s="792"/>
      <c r="M2" s="792"/>
      <c r="N2" s="793"/>
      <c r="O2" s="411"/>
    </row>
    <row r="3" spans="1:15" s="182" customFormat="1" ht="30" customHeight="1" thickBot="1">
      <c r="J3" s="794"/>
      <c r="K3" s="795"/>
      <c r="L3" s="795"/>
      <c r="M3" s="795"/>
      <c r="N3" s="796"/>
      <c r="O3" s="411"/>
    </row>
    <row r="4" spans="1:15" ht="30" customHeight="1">
      <c r="A4" s="808" t="s">
        <v>117</v>
      </c>
      <c r="B4" s="808"/>
      <c r="C4" s="808"/>
      <c r="D4" s="808"/>
      <c r="E4" s="808"/>
      <c r="F4" s="808"/>
      <c r="G4" s="808"/>
      <c r="H4" s="808"/>
      <c r="J4" s="411"/>
      <c r="K4" s="411"/>
      <c r="L4" s="411"/>
      <c r="M4" s="411"/>
      <c r="N4" s="411"/>
      <c r="O4" s="411"/>
    </row>
    <row r="5" spans="1:15" s="182" customFormat="1" ht="30" customHeight="1">
      <c r="A5" s="181"/>
      <c r="B5" s="181"/>
      <c r="C5" s="181"/>
      <c r="D5" s="181"/>
      <c r="E5" s="181"/>
      <c r="F5" s="181"/>
      <c r="G5" s="181"/>
      <c r="H5" s="181"/>
      <c r="J5" s="411"/>
      <c r="K5" s="411"/>
      <c r="L5" s="411"/>
      <c r="M5" s="411"/>
      <c r="N5" s="411"/>
      <c r="O5" s="411"/>
    </row>
    <row r="6" spans="1:15" ht="30" customHeight="1">
      <c r="A6" s="809" t="str">
        <f>IFERROR(IF(OR(入力シート!D23="",入力シート!F23="",入力シート!H23=""),"年　　月　　日",TEXT(DATE(入力シート!D23,入力シート!F23,入力シート!H23),"ggge年M月ｄ日")),"年　　月　　日")</f>
        <v>年　　月　　日</v>
      </c>
      <c r="B6" s="809"/>
      <c r="C6" s="809"/>
      <c r="D6" s="809"/>
      <c r="E6" s="809"/>
      <c r="F6" s="809"/>
      <c r="G6" s="809"/>
      <c r="H6" s="809"/>
      <c r="J6" s="411"/>
      <c r="K6" s="411"/>
      <c r="L6" s="411"/>
      <c r="M6" s="411"/>
      <c r="N6" s="411"/>
      <c r="O6" s="411"/>
    </row>
    <row r="7" spans="1:15" ht="30" customHeight="1">
      <c r="A7" s="803" t="str">
        <f>IF(入力シート!C20="前橋市長","（宛先）前橋市長",IF(入力シート!C20="前橋市公営企業管理者","（宛先）前橋市公営企業管理者","「発注者」が未入力です。"))</f>
        <v>「発注者」が未入力です。</v>
      </c>
      <c r="B7" s="803"/>
      <c r="C7" s="803"/>
      <c r="D7" s="803"/>
      <c r="E7" s="803"/>
      <c r="F7" s="803"/>
      <c r="G7" s="803"/>
      <c r="H7" s="803"/>
      <c r="J7" s="411"/>
      <c r="K7" s="411"/>
      <c r="L7" s="411"/>
      <c r="M7" s="411"/>
      <c r="N7" s="411"/>
      <c r="O7" s="428"/>
    </row>
    <row r="8" spans="1:15" ht="30" customHeight="1">
      <c r="D8" s="797" t="s">
        <v>124</v>
      </c>
      <c r="E8" s="797"/>
      <c r="G8" s="810" t="str">
        <f>IF(入力シート!C18="","「住所」が未入力です。",入力シート!C18)</f>
        <v>（例）群馬県前橋市表町１－１－１</v>
      </c>
      <c r="H8" s="810"/>
      <c r="J8" s="411"/>
      <c r="K8" s="411"/>
      <c r="L8" s="411"/>
      <c r="M8" s="411"/>
      <c r="N8" s="411"/>
      <c r="O8" s="411"/>
    </row>
    <row r="9" spans="1:15" ht="30" customHeight="1">
      <c r="D9" s="797" t="s">
        <v>125</v>
      </c>
      <c r="E9" s="797"/>
      <c r="G9" s="810" t="str">
        <f>IF(入力シート!C15="","「会社名」が未入力です。",入力シート!C15)</f>
        <v>（例）○○工業株式会社</v>
      </c>
      <c r="H9" s="810"/>
      <c r="I9" s="33"/>
      <c r="J9" s="33"/>
      <c r="K9" s="33"/>
      <c r="L9" s="33"/>
      <c r="M9" s="33"/>
    </row>
    <row r="10" spans="1:15" ht="30" customHeight="1">
      <c r="D10" s="797" t="s">
        <v>126</v>
      </c>
      <c r="E10" s="797"/>
      <c r="G10" s="810" t="str">
        <f>IF(入力シート!C17="","「代表者（氏名）」が未入力です。",入力シート!C16&amp;"　"&amp;入力シート!C17)</f>
        <v>（例）代表取締役　（例）前橋　太朗</v>
      </c>
      <c r="H10" s="810"/>
    </row>
    <row r="11" spans="1:15" ht="30" customHeight="1">
      <c r="B11" s="34"/>
      <c r="C11" s="34"/>
      <c r="D11" s="34"/>
    </row>
    <row r="12" spans="1:15" ht="50.1" customHeight="1">
      <c r="A12" s="800" t="s">
        <v>122</v>
      </c>
      <c r="B12" s="801"/>
      <c r="C12" s="801"/>
      <c r="D12" s="801"/>
      <c r="E12" s="801"/>
      <c r="F12" s="801"/>
      <c r="G12" s="801"/>
      <c r="H12" s="801"/>
    </row>
    <row r="13" spans="1:15" ht="30" customHeight="1">
      <c r="A13" s="804" t="s">
        <v>123</v>
      </c>
      <c r="B13" s="804"/>
      <c r="C13" s="804"/>
      <c r="D13" s="804"/>
      <c r="E13" s="804"/>
      <c r="F13" s="804"/>
      <c r="G13" s="804"/>
      <c r="H13" s="804"/>
    </row>
    <row r="14" spans="1:15" ht="45" customHeight="1">
      <c r="I14" s="35"/>
      <c r="J14" s="35"/>
      <c r="K14" s="35"/>
      <c r="L14" s="35"/>
    </row>
    <row r="15" spans="1:15" ht="30" customHeight="1">
      <c r="A15" s="807" t="s">
        <v>89</v>
      </c>
      <c r="B15" s="807"/>
      <c r="C15" s="807"/>
      <c r="D15" s="807"/>
      <c r="E15" s="807"/>
      <c r="F15" s="807"/>
      <c r="G15" s="807"/>
      <c r="H15" s="807"/>
    </row>
    <row r="16" spans="1:15" ht="45" customHeight="1"/>
    <row r="17" spans="1:36" ht="39.950000000000003" customHeight="1">
      <c r="A17" s="797" t="s">
        <v>118</v>
      </c>
      <c r="B17" s="797"/>
      <c r="C17" s="282"/>
      <c r="D17" s="30" t="s">
        <v>95</v>
      </c>
      <c r="E17" s="282"/>
      <c r="F17" s="30" t="s">
        <v>92</v>
      </c>
      <c r="G17" s="282"/>
      <c r="H17" s="30" t="s">
        <v>114</v>
      </c>
    </row>
    <row r="18" spans="1:36" ht="39.950000000000003" customHeight="1">
      <c r="A18" s="797"/>
      <c r="B18" s="797"/>
      <c r="C18" s="282"/>
      <c r="D18" s="30" t="s">
        <v>95</v>
      </c>
      <c r="E18" s="282"/>
      <c r="F18" s="30" t="s">
        <v>92</v>
      </c>
      <c r="G18" s="282"/>
      <c r="H18" s="30" t="s">
        <v>102</v>
      </c>
    </row>
    <row r="19" spans="1:36" ht="60" customHeight="1">
      <c r="F19" s="36"/>
      <c r="G19" s="36"/>
      <c r="H19" s="36"/>
      <c r="I19" s="36"/>
      <c r="J19" s="36"/>
      <c r="K19" s="36"/>
      <c r="L19" s="36"/>
      <c r="P19" s="37"/>
      <c r="Q19" s="37"/>
      <c r="R19" s="37"/>
      <c r="S19" s="37"/>
      <c r="T19" s="37"/>
      <c r="U19" s="37"/>
      <c r="V19" s="37"/>
      <c r="W19" s="37"/>
      <c r="X19" s="37"/>
      <c r="Y19" s="37"/>
      <c r="Z19" s="37"/>
      <c r="AA19" s="37"/>
      <c r="AB19" s="37"/>
      <c r="AC19" s="37"/>
      <c r="AD19" s="37"/>
      <c r="AE19" s="37"/>
      <c r="AF19" s="37"/>
      <c r="AG19" s="37"/>
      <c r="AH19" s="37"/>
      <c r="AI19" s="37"/>
      <c r="AJ19" s="37"/>
    </row>
    <row r="20" spans="1:36" ht="30" customHeight="1">
      <c r="A20" s="118" t="s">
        <v>72</v>
      </c>
      <c r="B20" s="119"/>
      <c r="C20" s="119"/>
      <c r="D20" s="119"/>
      <c r="E20" s="119"/>
      <c r="F20" s="113"/>
      <c r="G20" s="113"/>
      <c r="H20" s="114"/>
      <c r="I20" s="36"/>
      <c r="J20" s="449" t="s">
        <v>781</v>
      </c>
      <c r="K20" s="36"/>
      <c r="L20" s="36"/>
      <c r="P20" s="37"/>
      <c r="Q20" s="37"/>
      <c r="R20" s="37"/>
      <c r="S20" s="37"/>
      <c r="T20" s="37"/>
      <c r="U20" s="37"/>
      <c r="V20" s="37"/>
      <c r="W20" s="37"/>
      <c r="X20" s="37"/>
      <c r="Y20" s="37"/>
      <c r="Z20" s="37"/>
      <c r="AA20" s="37"/>
      <c r="AB20" s="37"/>
      <c r="AC20" s="37"/>
      <c r="AD20" s="37"/>
      <c r="AE20" s="37"/>
      <c r="AF20" s="37"/>
      <c r="AG20" s="37"/>
      <c r="AH20" s="37"/>
      <c r="AI20" s="37"/>
      <c r="AJ20" s="37"/>
    </row>
    <row r="21" spans="1:36" ht="30" customHeight="1">
      <c r="A21" s="38" t="s">
        <v>119</v>
      </c>
      <c r="B21" s="116" t="s">
        <v>120</v>
      </c>
      <c r="C21" s="798" t="str">
        <f>入力シート!C11&amp;""</f>
        <v/>
      </c>
      <c r="D21" s="798"/>
      <c r="E21" s="798"/>
      <c r="F21" s="805" t="s">
        <v>75</v>
      </c>
      <c r="G21" s="805"/>
      <c r="H21" s="283" t="str">
        <f>入力シート!C12&amp;""</f>
        <v/>
      </c>
      <c r="I21" s="36"/>
      <c r="J21" s="451" t="s">
        <v>782</v>
      </c>
      <c r="K21" s="36"/>
      <c r="L21" s="36"/>
      <c r="P21" s="37"/>
      <c r="Q21" s="37"/>
      <c r="R21" s="37"/>
      <c r="S21" s="37"/>
      <c r="T21" s="37"/>
      <c r="U21" s="37"/>
      <c r="V21" s="37"/>
      <c r="W21" s="37"/>
      <c r="X21" s="37"/>
      <c r="Y21" s="37"/>
      <c r="Z21" s="37"/>
      <c r="AA21" s="37"/>
      <c r="AB21" s="37"/>
      <c r="AC21" s="37"/>
      <c r="AD21" s="37"/>
      <c r="AE21" s="37"/>
      <c r="AF21" s="37"/>
      <c r="AG21" s="37"/>
      <c r="AH21" s="37"/>
      <c r="AI21" s="37"/>
      <c r="AJ21" s="37"/>
    </row>
    <row r="22" spans="1:36" ht="30" customHeight="1">
      <c r="A22" s="40" t="s">
        <v>119</v>
      </c>
      <c r="B22" s="117" t="s">
        <v>121</v>
      </c>
      <c r="C22" s="799" t="str">
        <f>入力シート!C13&amp;""</f>
        <v/>
      </c>
      <c r="D22" s="799"/>
      <c r="E22" s="799"/>
      <c r="F22" s="806" t="s">
        <v>75</v>
      </c>
      <c r="G22" s="806"/>
      <c r="H22" s="284" t="str">
        <f>入力シート!C14&amp;""</f>
        <v/>
      </c>
      <c r="I22" s="36"/>
      <c r="J22" s="451" t="s">
        <v>783</v>
      </c>
      <c r="K22" s="36"/>
      <c r="L22" s="36"/>
      <c r="P22" s="37"/>
      <c r="Q22" s="37"/>
      <c r="R22" s="37"/>
      <c r="S22" s="37"/>
      <c r="T22" s="37"/>
      <c r="U22" s="37"/>
      <c r="V22" s="37"/>
      <c r="W22" s="37"/>
      <c r="X22" s="37"/>
      <c r="Y22" s="37"/>
      <c r="Z22" s="37"/>
      <c r="AA22" s="37"/>
      <c r="AB22" s="37"/>
      <c r="AC22" s="37"/>
      <c r="AD22" s="37"/>
      <c r="AE22" s="37"/>
      <c r="AF22" s="37"/>
      <c r="AG22" s="37"/>
      <c r="AH22" s="37"/>
      <c r="AI22" s="37"/>
      <c r="AJ22" s="37"/>
    </row>
    <row r="23" spans="1:36" ht="30" customHeight="1">
      <c r="J23" s="451" t="s">
        <v>784</v>
      </c>
    </row>
    <row r="24" spans="1:36" ht="30" customHeight="1">
      <c r="J24" s="449" t="s">
        <v>785</v>
      </c>
      <c r="P24" s="36"/>
      <c r="Q24" s="36"/>
      <c r="R24" s="41"/>
      <c r="S24" s="41"/>
      <c r="T24" s="41"/>
      <c r="U24" s="41"/>
      <c r="V24" s="41"/>
      <c r="W24" s="41"/>
    </row>
    <row r="25" spans="1:36" ht="30" customHeight="1">
      <c r="J25" s="2"/>
      <c r="P25" s="41"/>
      <c r="Q25" s="41"/>
      <c r="R25" s="41"/>
      <c r="S25" s="41"/>
      <c r="T25" s="41"/>
      <c r="U25" s="41"/>
      <c r="V25" s="41"/>
      <c r="W25" s="41"/>
    </row>
    <row r="26" spans="1:36" ht="30" customHeight="1">
      <c r="P26" s="41"/>
      <c r="Q26" s="41"/>
      <c r="R26" s="41"/>
      <c r="S26" s="41"/>
      <c r="T26" s="41"/>
      <c r="U26" s="41"/>
      <c r="V26" s="41"/>
      <c r="W26" s="41"/>
    </row>
  </sheetData>
  <sheetProtection algorithmName="SHA-512" hashValue="i/VgFFdBOelUHrarHLfBZkKstKtMOTOLWmse+nf/Q8QZ2UFTXCfdgeBjIa5lSLfPgaM0kqiIZIgHrU0mUkoiSQ==" saltValue="k0XMinhnBsTk6HY/TB74BQ==" spinCount="100000" sheet="1" formatRows="0" insertRows="0"/>
  <customSheetViews>
    <customSheetView guid="{1A32DCAA-758B-493F-8647-202013861FA3}" showPageBreaks="1" showGridLines="0" printArea="1" view="pageBreakPreview">
      <selection activeCell="I7" sqref="I7"/>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19">
    <mergeCell ref="G8:H8"/>
    <mergeCell ref="G9:H9"/>
    <mergeCell ref="G10:H10"/>
    <mergeCell ref="J1:N3"/>
    <mergeCell ref="D9:E9"/>
    <mergeCell ref="D10:E10"/>
    <mergeCell ref="C21:E21"/>
    <mergeCell ref="C22:E22"/>
    <mergeCell ref="A12:H12"/>
    <mergeCell ref="A1:H1"/>
    <mergeCell ref="A7:H7"/>
    <mergeCell ref="A13:H13"/>
    <mergeCell ref="A17:B18"/>
    <mergeCell ref="D8:E8"/>
    <mergeCell ref="F21:G21"/>
    <mergeCell ref="F22:G22"/>
    <mergeCell ref="A15:H15"/>
    <mergeCell ref="A4:H4"/>
    <mergeCell ref="A6:H6"/>
  </mergeCells>
  <phoneticPr fontId="3"/>
  <conditionalFormatting sqref="I9:M9">
    <cfRule type="expression" dxfId="63" priority="2">
      <formula>LEN(I9)&gt;0</formula>
    </cfRule>
  </conditionalFormatting>
  <conditionalFormatting sqref="C17:H18">
    <cfRule type="expression" dxfId="62" priority="1">
      <formula>C17=""</formula>
    </cfRule>
  </conditionalFormatting>
  <hyperlinks>
    <hyperlink ref="J1:N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P30"/>
  <sheetViews>
    <sheetView showGridLines="0" showRowColHeaders="0" zoomScaleNormal="100" zoomScaleSheetLayoutView="100" workbookViewId="0">
      <selection activeCell="I15" sqref="I15:L15"/>
    </sheetView>
  </sheetViews>
  <sheetFormatPr defaultColWidth="4" defaultRowHeight="30" customHeight="1"/>
  <cols>
    <col min="1" max="1" width="2.625" style="30" customWidth="1"/>
    <col min="2" max="3" width="5.625" style="30" customWidth="1"/>
    <col min="4" max="4" width="1.625" style="30" customWidth="1"/>
    <col min="5" max="5" width="6.625" style="32" customWidth="1"/>
    <col min="6" max="6" width="5.625" style="30" customWidth="1"/>
    <col min="7" max="7" width="1.625" style="30" customWidth="1"/>
    <col min="8" max="10" width="5.625" style="30" customWidth="1"/>
    <col min="11" max="11" width="1.625" style="30" customWidth="1"/>
    <col min="12" max="13" width="10.625" style="30" customWidth="1"/>
    <col min="14" max="14" width="8.625" style="30" customWidth="1"/>
    <col min="15" max="16384" width="4" style="30"/>
  </cols>
  <sheetData>
    <row r="1" spans="1:22" ht="14.25">
      <c r="A1" s="802" t="s">
        <v>127</v>
      </c>
      <c r="B1" s="802"/>
      <c r="C1" s="802"/>
      <c r="D1" s="802"/>
      <c r="E1" s="802"/>
      <c r="F1" s="802"/>
      <c r="G1" s="802"/>
      <c r="H1" s="802"/>
      <c r="I1" s="802"/>
      <c r="J1" s="802"/>
      <c r="K1" s="802"/>
      <c r="L1" s="802"/>
      <c r="M1" s="802"/>
      <c r="N1" s="802"/>
      <c r="P1" s="788" t="s">
        <v>342</v>
      </c>
      <c r="Q1" s="789"/>
      <c r="R1" s="789"/>
      <c r="S1" s="789"/>
      <c r="T1" s="790"/>
      <c r="U1" s="411"/>
      <c r="V1" s="411"/>
    </row>
    <row r="2" spans="1:22" ht="15" thickBot="1">
      <c r="P2" s="794"/>
      <c r="Q2" s="795"/>
      <c r="R2" s="795"/>
      <c r="S2" s="795"/>
      <c r="T2" s="796"/>
      <c r="U2" s="411"/>
      <c r="V2" s="411"/>
    </row>
    <row r="3" spans="1:22" ht="30" customHeight="1">
      <c r="A3" s="808" t="s">
        <v>128</v>
      </c>
      <c r="B3" s="808"/>
      <c r="C3" s="808"/>
      <c r="D3" s="808"/>
      <c r="E3" s="808"/>
      <c r="F3" s="808"/>
      <c r="G3" s="808"/>
      <c r="H3" s="808"/>
      <c r="I3" s="808"/>
      <c r="J3" s="808"/>
      <c r="K3" s="808"/>
      <c r="L3" s="808"/>
      <c r="M3" s="808"/>
      <c r="N3" s="808"/>
      <c r="P3" s="411"/>
      <c r="Q3" s="411"/>
      <c r="R3" s="411"/>
      <c r="S3" s="411"/>
      <c r="T3" s="411"/>
      <c r="U3" s="411"/>
      <c r="V3" s="411"/>
    </row>
    <row r="4" spans="1:22" ht="30" customHeight="1">
      <c r="A4" s="811" t="str">
        <f>IFERROR(IF(OR(入力シート!D23="",入力シート!F23="",入力シート!H23=""),"年　　月　　日",TEXT(DATE(入力シート!D23,入力シート!F23,入力シート!H23),"ggge年M月ｄ日")),"年　　月　　日")</f>
        <v>年　　月　　日</v>
      </c>
      <c r="B4" s="811"/>
      <c r="C4" s="811"/>
      <c r="D4" s="811"/>
      <c r="E4" s="811"/>
      <c r="F4" s="811"/>
      <c r="G4" s="811"/>
      <c r="H4" s="811"/>
      <c r="I4" s="811"/>
      <c r="J4" s="811"/>
      <c r="K4" s="811"/>
      <c r="L4" s="811"/>
      <c r="M4" s="811"/>
      <c r="N4" s="811"/>
      <c r="P4" s="411"/>
      <c r="Q4" s="411"/>
      <c r="R4" s="411"/>
      <c r="S4" s="411"/>
      <c r="T4" s="411"/>
      <c r="U4" s="411"/>
      <c r="V4" s="411"/>
    </row>
    <row r="5" spans="1:22" ht="30" customHeight="1">
      <c r="A5" s="803" t="str">
        <f>IF(入力シート!C20="前橋市長","（宛先）前橋市長",IF(入力シート!C20="前橋市公営企業管理者","（宛先）前橋市公営企業管理者","「発注者」が未入力です。"))</f>
        <v>「発注者」が未入力です。</v>
      </c>
      <c r="B5" s="803"/>
      <c r="C5" s="803"/>
      <c r="D5" s="803"/>
      <c r="E5" s="803"/>
      <c r="F5" s="803"/>
      <c r="G5" s="803"/>
      <c r="H5" s="803"/>
      <c r="I5" s="803"/>
      <c r="J5" s="803"/>
      <c r="K5" s="803"/>
      <c r="L5" s="803"/>
      <c r="M5" s="803"/>
      <c r="N5" s="803"/>
      <c r="P5" s="411"/>
      <c r="Q5" s="411"/>
      <c r="R5" s="411"/>
      <c r="S5" s="411"/>
      <c r="T5" s="411"/>
      <c r="U5" s="428"/>
      <c r="V5" s="411"/>
    </row>
    <row r="6" spans="1:22" ht="30" customHeight="1">
      <c r="H6" s="797" t="s">
        <v>124</v>
      </c>
      <c r="I6" s="797"/>
      <c r="J6" s="797"/>
      <c r="L6" s="810" t="str">
        <f>IF(入力シート!C18="","「住所」が未入力です。",入力シート!C18)</f>
        <v>（例）群馬県前橋市表町１－１－１</v>
      </c>
      <c r="M6" s="810"/>
      <c r="N6" s="810"/>
      <c r="P6" s="411"/>
      <c r="Q6" s="411"/>
      <c r="R6" s="411"/>
      <c r="S6" s="411"/>
      <c r="T6" s="411"/>
      <c r="U6" s="411"/>
      <c r="V6" s="411"/>
    </row>
    <row r="7" spans="1:22" ht="30" customHeight="1">
      <c r="H7" s="797" t="s">
        <v>142</v>
      </c>
      <c r="I7" s="797"/>
      <c r="J7" s="797"/>
      <c r="L7" s="810" t="str">
        <f>IF(入力シート!C15="","「会社名」が未入力です。",入力シート!C15)</f>
        <v>（例）○○工業株式会社</v>
      </c>
      <c r="M7" s="810"/>
      <c r="N7" s="810"/>
      <c r="O7" s="33"/>
      <c r="P7" s="425"/>
      <c r="Q7" s="425"/>
      <c r="R7" s="425"/>
      <c r="S7" s="425"/>
      <c r="T7" s="411"/>
      <c r="U7" s="411"/>
      <c r="V7" s="411"/>
    </row>
    <row r="8" spans="1:22" ht="30" customHeight="1">
      <c r="H8" s="797" t="s">
        <v>143</v>
      </c>
      <c r="I8" s="797"/>
      <c r="J8" s="797"/>
      <c r="L8" s="810" t="str">
        <f>IF(入力シート!C17="","「代表者（氏名）」が未入力です。",入力シート!C16&amp;"　"&amp;入力シート!C17)</f>
        <v>（例）代表取締役　（例）前橋　太朗</v>
      </c>
      <c r="M8" s="810"/>
      <c r="N8" s="810"/>
      <c r="P8" s="449" t="s">
        <v>779</v>
      </c>
      <c r="Q8" s="411"/>
      <c r="R8" s="411"/>
      <c r="S8" s="411"/>
      <c r="T8" s="411"/>
      <c r="U8" s="411"/>
      <c r="V8" s="411"/>
    </row>
    <row r="9" spans="1:22" ht="14.25">
      <c r="B9" s="34"/>
      <c r="C9" s="34"/>
      <c r="D9" s="34"/>
      <c r="E9" s="34"/>
      <c r="F9" s="34"/>
      <c r="G9" s="34"/>
      <c r="H9" s="34"/>
      <c r="I9" s="34"/>
      <c r="J9" s="34"/>
      <c r="P9" s="449" t="s">
        <v>780</v>
      </c>
      <c r="Q9" s="411"/>
      <c r="R9" s="411"/>
      <c r="S9" s="411"/>
      <c r="T9" s="411"/>
      <c r="U9" s="411"/>
      <c r="V9" s="411"/>
    </row>
    <row r="10" spans="1:22" ht="50.1" customHeight="1">
      <c r="A10" s="800" t="s">
        <v>129</v>
      </c>
      <c r="B10" s="801"/>
      <c r="C10" s="801"/>
      <c r="D10" s="801"/>
      <c r="E10" s="801"/>
      <c r="F10" s="801"/>
      <c r="G10" s="801"/>
      <c r="H10" s="801"/>
      <c r="I10" s="801"/>
      <c r="J10" s="801"/>
      <c r="K10" s="801"/>
      <c r="L10" s="801"/>
      <c r="M10" s="801"/>
      <c r="N10" s="801"/>
      <c r="P10" s="449"/>
    </row>
    <row r="11" spans="1:22" ht="14.25">
      <c r="O11" s="35"/>
      <c r="P11" s="35"/>
      <c r="Q11" s="35"/>
      <c r="R11" s="35"/>
    </row>
    <row r="12" spans="1:22" ht="30" customHeight="1">
      <c r="A12" s="807" t="s">
        <v>89</v>
      </c>
      <c r="B12" s="807"/>
      <c r="C12" s="807"/>
      <c r="D12" s="807"/>
      <c r="E12" s="807"/>
      <c r="F12" s="807"/>
      <c r="G12" s="807"/>
      <c r="H12" s="807"/>
      <c r="I12" s="807"/>
      <c r="J12" s="807"/>
      <c r="K12" s="807"/>
      <c r="L12" s="807"/>
      <c r="M12" s="807"/>
      <c r="N12" s="807"/>
    </row>
    <row r="13" spans="1:22" ht="14.25"/>
    <row r="14" spans="1:22" ht="30" customHeight="1">
      <c r="A14" s="42" t="s">
        <v>84</v>
      </c>
      <c r="B14" s="797" t="s">
        <v>99</v>
      </c>
      <c r="C14" s="797"/>
      <c r="D14" s="797"/>
      <c r="E14" s="797"/>
      <c r="F14" s="797"/>
      <c r="G14" s="43"/>
      <c r="H14" s="819" t="str">
        <f>IF(入力シート!C21="","「件名」が未入力です。",入力シート!C21)</f>
        <v>（例）本庁管内○○工事</v>
      </c>
      <c r="I14" s="819"/>
      <c r="J14" s="819"/>
      <c r="K14" s="819"/>
      <c r="L14" s="819"/>
      <c r="M14" s="819"/>
      <c r="N14" s="819"/>
    </row>
    <row r="15" spans="1:22" ht="30" customHeight="1">
      <c r="A15" s="42" t="s">
        <v>130</v>
      </c>
      <c r="B15" s="797" t="s">
        <v>133</v>
      </c>
      <c r="C15" s="797"/>
      <c r="D15" s="797"/>
      <c r="E15" s="797"/>
      <c r="F15" s="797"/>
      <c r="G15" s="43"/>
      <c r="H15" s="45" t="s">
        <v>59</v>
      </c>
      <c r="I15" s="812" t="str">
        <f>IF(入力シート!C26="","「契約金額（税抜）」が未入力です。",入力シート!C27)</f>
        <v>「契約金額（税抜）」が未入力です。</v>
      </c>
      <c r="J15" s="812"/>
      <c r="K15" s="812"/>
      <c r="L15" s="812"/>
      <c r="M15" s="818" t="s">
        <v>60</v>
      </c>
      <c r="N15" s="818"/>
    </row>
    <row r="16" spans="1:22" ht="30" customHeight="1">
      <c r="A16" s="42" t="s">
        <v>131</v>
      </c>
      <c r="B16" s="797" t="s">
        <v>134</v>
      </c>
      <c r="C16" s="797"/>
      <c r="D16" s="797"/>
      <c r="E16" s="797"/>
      <c r="F16" s="797"/>
      <c r="G16" s="43"/>
      <c r="H16" s="45" t="s">
        <v>59</v>
      </c>
      <c r="I16" s="812" t="str">
        <f>IF(入力シート!C29="","「契約保証金」が未入力です。",入力シート!C29)</f>
        <v>「契約保証金」が未入力です。</v>
      </c>
      <c r="J16" s="812"/>
      <c r="K16" s="812"/>
      <c r="L16" s="812"/>
      <c r="M16" s="818" t="s">
        <v>60</v>
      </c>
      <c r="N16" s="818"/>
    </row>
    <row r="17" spans="1:42" ht="30" customHeight="1">
      <c r="A17" s="42" t="s">
        <v>132</v>
      </c>
      <c r="B17" s="797" t="s">
        <v>135</v>
      </c>
      <c r="C17" s="797"/>
      <c r="D17" s="797"/>
      <c r="E17" s="797"/>
      <c r="F17" s="797"/>
      <c r="G17" s="43"/>
    </row>
    <row r="18" spans="1:42" ht="30" customHeight="1">
      <c r="A18" s="42"/>
      <c r="B18" s="824" t="s">
        <v>136</v>
      </c>
      <c r="C18" s="47" t="s">
        <v>138</v>
      </c>
      <c r="D18" s="48"/>
      <c r="E18" s="820"/>
      <c r="F18" s="820"/>
      <c r="G18" s="820"/>
      <c r="H18" s="820"/>
      <c r="I18" s="820"/>
      <c r="J18" s="820"/>
      <c r="K18" s="820"/>
      <c r="L18" s="820"/>
      <c r="M18" s="820"/>
      <c r="N18" s="821"/>
    </row>
    <row r="19" spans="1:42" ht="30" customHeight="1">
      <c r="A19" s="42"/>
      <c r="B19" s="825"/>
      <c r="C19" s="49" t="s">
        <v>139</v>
      </c>
      <c r="D19" s="44"/>
      <c r="E19" s="822"/>
      <c r="F19" s="822"/>
      <c r="G19" s="822"/>
      <c r="H19" s="822"/>
      <c r="I19" s="822"/>
      <c r="J19" s="822"/>
      <c r="K19" s="822"/>
      <c r="L19" s="822"/>
      <c r="M19" s="822"/>
      <c r="N19" s="823"/>
    </row>
    <row r="20" spans="1:42" ht="30" customHeight="1">
      <c r="A20" s="42"/>
      <c r="B20" s="825" t="s">
        <v>137</v>
      </c>
      <c r="C20" s="829"/>
      <c r="D20" s="827"/>
      <c r="E20" s="827"/>
      <c r="F20" s="816" t="s">
        <v>145</v>
      </c>
      <c r="G20" s="816"/>
      <c r="H20" s="827"/>
      <c r="I20" s="827"/>
      <c r="J20" s="816" t="s">
        <v>144</v>
      </c>
      <c r="K20" s="816"/>
      <c r="L20" s="816" t="s">
        <v>146</v>
      </c>
      <c r="M20" s="718"/>
      <c r="N20" s="813"/>
    </row>
    <row r="21" spans="1:42" ht="30" customHeight="1">
      <c r="A21" s="42"/>
      <c r="B21" s="826"/>
      <c r="C21" s="830"/>
      <c r="D21" s="828"/>
      <c r="E21" s="828"/>
      <c r="F21" s="817"/>
      <c r="G21" s="817"/>
      <c r="H21" s="828"/>
      <c r="I21" s="828"/>
      <c r="J21" s="817"/>
      <c r="K21" s="817"/>
      <c r="L21" s="817"/>
      <c r="M21" s="814"/>
      <c r="N21" s="815"/>
      <c r="R21" s="32"/>
    </row>
    <row r="22" spans="1:42" ht="14.25">
      <c r="A22" s="42"/>
      <c r="B22" s="50"/>
      <c r="C22" s="51"/>
      <c r="D22" s="51"/>
      <c r="E22" s="51"/>
      <c r="F22" s="51"/>
      <c r="G22" s="51"/>
      <c r="H22" s="51"/>
      <c r="I22" s="51"/>
      <c r="J22" s="51"/>
      <c r="K22" s="39"/>
      <c r="L22" s="46"/>
      <c r="M22" s="46"/>
      <c r="N22" s="39"/>
    </row>
    <row r="23" spans="1:42" ht="50.1" customHeight="1">
      <c r="A23" s="42"/>
      <c r="B23" s="837" t="s">
        <v>140</v>
      </c>
      <c r="C23" s="837"/>
      <c r="D23" s="837"/>
      <c r="E23" s="840"/>
      <c r="F23" s="818"/>
      <c r="G23" s="818"/>
      <c r="H23" s="818"/>
      <c r="I23" s="818"/>
      <c r="J23" s="841"/>
      <c r="K23" s="46"/>
      <c r="L23" s="837" t="s">
        <v>141</v>
      </c>
      <c r="M23" s="837"/>
      <c r="N23" s="52"/>
    </row>
    <row r="24" spans="1:42" ht="30" customHeight="1">
      <c r="K24" s="36"/>
      <c r="L24" s="36"/>
      <c r="M24" s="36"/>
      <c r="N24" s="36"/>
      <c r="O24" s="36"/>
      <c r="P24" s="36"/>
      <c r="Q24" s="36"/>
      <c r="R24" s="36"/>
      <c r="V24" s="37"/>
      <c r="W24" s="37"/>
      <c r="X24" s="37"/>
      <c r="Y24" s="37"/>
      <c r="Z24" s="37"/>
      <c r="AA24" s="37"/>
      <c r="AB24" s="37"/>
      <c r="AC24" s="37"/>
      <c r="AD24" s="37"/>
      <c r="AE24" s="37"/>
      <c r="AF24" s="37"/>
      <c r="AG24" s="37"/>
      <c r="AH24" s="37"/>
      <c r="AI24" s="37"/>
      <c r="AJ24" s="37"/>
      <c r="AK24" s="37"/>
      <c r="AL24" s="37"/>
      <c r="AM24" s="37"/>
      <c r="AN24" s="37"/>
      <c r="AO24" s="37"/>
      <c r="AP24" s="37"/>
    </row>
    <row r="25" spans="1:42" ht="14.25">
      <c r="A25" s="185" t="s">
        <v>72</v>
      </c>
      <c r="B25" s="186"/>
      <c r="C25" s="186"/>
      <c r="D25" s="186"/>
      <c r="E25" s="186"/>
      <c r="F25" s="186"/>
      <c r="G25" s="186"/>
      <c r="H25" s="186"/>
      <c r="I25" s="186"/>
      <c r="J25" s="186"/>
      <c r="K25" s="113"/>
      <c r="L25" s="113"/>
      <c r="M25" s="113"/>
      <c r="N25" s="114"/>
      <c r="O25" s="36"/>
      <c r="P25" s="449" t="s">
        <v>781</v>
      </c>
      <c r="Q25" s="36"/>
      <c r="R25" s="36"/>
      <c r="V25" s="37"/>
      <c r="W25" s="37"/>
      <c r="X25" s="37"/>
      <c r="Y25" s="37"/>
      <c r="Z25" s="37"/>
      <c r="AA25" s="37"/>
      <c r="AB25" s="37"/>
      <c r="AC25" s="37"/>
      <c r="AD25" s="37"/>
      <c r="AE25" s="37"/>
      <c r="AF25" s="37"/>
      <c r="AG25" s="37"/>
      <c r="AH25" s="37"/>
      <c r="AI25" s="37"/>
      <c r="AJ25" s="37"/>
      <c r="AK25" s="37"/>
      <c r="AL25" s="37"/>
      <c r="AM25" s="37"/>
      <c r="AN25" s="37"/>
      <c r="AO25" s="37"/>
      <c r="AP25" s="37"/>
    </row>
    <row r="26" spans="1:42" ht="14.25">
      <c r="A26" s="38" t="s">
        <v>119</v>
      </c>
      <c r="B26" s="835" t="s">
        <v>120</v>
      </c>
      <c r="C26" s="835"/>
      <c r="D26" s="183"/>
      <c r="E26" s="838" t="str">
        <f>入力シート!C11&amp;""</f>
        <v/>
      </c>
      <c r="F26" s="838"/>
      <c r="G26" s="838"/>
      <c r="H26" s="838"/>
      <c r="I26" s="838"/>
      <c r="J26" s="838"/>
      <c r="K26" s="805" t="s">
        <v>75</v>
      </c>
      <c r="L26" s="805"/>
      <c r="M26" s="831" t="str">
        <f>入力シート!C12&amp;""</f>
        <v/>
      </c>
      <c r="N26" s="832"/>
      <c r="O26" s="36"/>
      <c r="P26" s="451" t="s">
        <v>782</v>
      </c>
      <c r="Q26" s="36"/>
      <c r="R26" s="36"/>
      <c r="V26" s="37"/>
      <c r="W26" s="37"/>
      <c r="X26" s="37"/>
      <c r="Y26" s="37"/>
      <c r="Z26" s="37"/>
      <c r="AA26" s="37"/>
      <c r="AB26" s="37"/>
      <c r="AC26" s="37"/>
      <c r="AD26" s="37"/>
      <c r="AE26" s="37"/>
      <c r="AF26" s="37"/>
      <c r="AG26" s="37"/>
      <c r="AH26" s="37"/>
      <c r="AI26" s="37"/>
      <c r="AJ26" s="37"/>
      <c r="AK26" s="37"/>
      <c r="AL26" s="37"/>
      <c r="AM26" s="37"/>
      <c r="AN26" s="37"/>
      <c r="AO26" s="37"/>
      <c r="AP26" s="37"/>
    </row>
    <row r="27" spans="1:42" ht="14.25">
      <c r="A27" s="188" t="s">
        <v>119</v>
      </c>
      <c r="B27" s="836" t="s">
        <v>121</v>
      </c>
      <c r="C27" s="836"/>
      <c r="D27" s="184"/>
      <c r="E27" s="839" t="str">
        <f>入力シート!C13&amp;""</f>
        <v/>
      </c>
      <c r="F27" s="839"/>
      <c r="G27" s="839"/>
      <c r="H27" s="839"/>
      <c r="I27" s="839"/>
      <c r="J27" s="839"/>
      <c r="K27" s="806" t="s">
        <v>75</v>
      </c>
      <c r="L27" s="806"/>
      <c r="M27" s="833" t="str">
        <f>入力シート!C14&amp;""</f>
        <v/>
      </c>
      <c r="N27" s="834"/>
      <c r="O27" s="36"/>
      <c r="P27" s="451" t="s">
        <v>783</v>
      </c>
      <c r="Q27" s="36"/>
      <c r="R27" s="36"/>
      <c r="V27" s="37"/>
      <c r="W27" s="37"/>
      <c r="X27" s="37"/>
      <c r="Y27" s="37"/>
      <c r="Z27" s="37"/>
      <c r="AA27" s="37"/>
      <c r="AB27" s="37"/>
      <c r="AC27" s="37"/>
      <c r="AD27" s="37"/>
      <c r="AE27" s="37"/>
      <c r="AF27" s="37"/>
      <c r="AG27" s="37"/>
      <c r="AH27" s="37"/>
      <c r="AI27" s="37"/>
      <c r="AJ27" s="37"/>
      <c r="AK27" s="37"/>
      <c r="AL27" s="37"/>
      <c r="AM27" s="37"/>
      <c r="AN27" s="37"/>
      <c r="AO27" s="37"/>
      <c r="AP27" s="37"/>
    </row>
    <row r="28" spans="1:42" ht="30" customHeight="1">
      <c r="P28" s="451" t="s">
        <v>784</v>
      </c>
      <c r="V28" s="36"/>
      <c r="W28" s="36"/>
      <c r="X28" s="41"/>
      <c r="Y28" s="41"/>
      <c r="Z28" s="41"/>
      <c r="AA28" s="41"/>
      <c r="AB28" s="41"/>
      <c r="AC28" s="41"/>
    </row>
    <row r="29" spans="1:42" ht="30" customHeight="1">
      <c r="P29" s="449" t="s">
        <v>785</v>
      </c>
      <c r="V29" s="41"/>
      <c r="W29" s="41"/>
      <c r="X29" s="41"/>
      <c r="Y29" s="41"/>
      <c r="Z29" s="41"/>
      <c r="AA29" s="41"/>
      <c r="AB29" s="41"/>
      <c r="AC29" s="41"/>
    </row>
    <row r="30" spans="1:42" ht="30" customHeight="1">
      <c r="P30" s="2"/>
      <c r="V30" s="41"/>
      <c r="W30" s="41"/>
      <c r="X30" s="41"/>
      <c r="Y30" s="41"/>
      <c r="Z30" s="41"/>
      <c r="AA30" s="41"/>
      <c r="AB30" s="41"/>
      <c r="AC30" s="41"/>
    </row>
  </sheetData>
  <sheetProtection algorithmName="SHA-512" hashValue="PgfeLl9+kHrDMn5a/yUiAjkQsaLncUEUqihUFHrRAFCV8h6vf1LfzuJG+km97RrARnp0kJU75hT5ctHhm4TaXQ==" saltValue="Gy0BFCctzgYNLw+KTLV/NQ==" spinCount="100000" sheet="1" formatRows="0" insertRows="0"/>
  <customSheetViews>
    <customSheetView guid="{1A32DCAA-758B-493F-8647-202013861FA3}" showPageBreaks="1" showGridLines="0" printArea="1" view="pageBreakPreview">
      <selection activeCell="W16" sqref="W16"/>
      <pageMargins left="0.9055118110236221" right="0.35433070866141736" top="0.98425196850393704" bottom="0.98425196850393704" header="0.51181102362204722" footer="0.51181102362204722"/>
      <pageSetup paperSize="9" orientation="portrait" r:id="rId1"/>
      <headerFooter alignWithMargins="0"/>
    </customSheetView>
  </customSheetViews>
  <mergeCells count="43">
    <mergeCell ref="M27:N27"/>
    <mergeCell ref="B26:C26"/>
    <mergeCell ref="B27:C27"/>
    <mergeCell ref="B23:D23"/>
    <mergeCell ref="K26:L26"/>
    <mergeCell ref="K27:L27"/>
    <mergeCell ref="E26:J26"/>
    <mergeCell ref="E27:J27"/>
    <mergeCell ref="L23:M23"/>
    <mergeCell ref="E23:J23"/>
    <mergeCell ref="B20:B21"/>
    <mergeCell ref="F20:G21"/>
    <mergeCell ref="H20:I21"/>
    <mergeCell ref="C20:E21"/>
    <mergeCell ref="M26:N26"/>
    <mergeCell ref="I16:L16"/>
    <mergeCell ref="H6:J6"/>
    <mergeCell ref="M20:N21"/>
    <mergeCell ref="J20:K21"/>
    <mergeCell ref="B16:F16"/>
    <mergeCell ref="B15:F15"/>
    <mergeCell ref="B14:F14"/>
    <mergeCell ref="B17:F17"/>
    <mergeCell ref="M15:N15"/>
    <mergeCell ref="M16:N16"/>
    <mergeCell ref="H14:N14"/>
    <mergeCell ref="I15:L15"/>
    <mergeCell ref="E18:N18"/>
    <mergeCell ref="E19:N19"/>
    <mergeCell ref="L20:L21"/>
    <mergeCell ref="B18:B19"/>
    <mergeCell ref="P1:T2"/>
    <mergeCell ref="A12:N12"/>
    <mergeCell ref="L7:N7"/>
    <mergeCell ref="L8:N8"/>
    <mergeCell ref="A10:N10"/>
    <mergeCell ref="H7:J7"/>
    <mergeCell ref="H8:J8"/>
    <mergeCell ref="A1:N1"/>
    <mergeCell ref="A3:N3"/>
    <mergeCell ref="A4:N4"/>
    <mergeCell ref="A5:N5"/>
    <mergeCell ref="L6:N6"/>
  </mergeCells>
  <phoneticPr fontId="3"/>
  <conditionalFormatting sqref="O7:S7">
    <cfRule type="expression" dxfId="61" priority="4">
      <formula>LEN(O7)&gt;0</formula>
    </cfRule>
  </conditionalFormatting>
  <conditionalFormatting sqref="E18:N19 C20 M20">
    <cfRule type="expression" dxfId="60" priority="3">
      <formula>C18=""</formula>
    </cfRule>
  </conditionalFormatting>
  <conditionalFormatting sqref="H20:I21">
    <cfRule type="expression" dxfId="59" priority="1">
      <formula>AND($H$20="",$J$20="支店")</formula>
    </cfRule>
  </conditionalFormatting>
  <dataValidations count="2">
    <dataValidation type="list" allowBlank="1" showInputMessage="1" showErrorMessage="1" sqref="J20">
      <formula1>"本店,支店"</formula1>
    </dataValidation>
    <dataValidation type="list" allowBlank="1" showInputMessage="1" showErrorMessage="1" sqref="L20:L21">
      <formula1>"１　普通№,２　当座№"</formula1>
    </dataValidation>
  </dataValidations>
  <hyperlinks>
    <hyperlink ref="P1:T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入力シート</vt:lpstr>
      <vt:lpstr>目次</vt:lpstr>
      <vt:lpstr>B01契約書</vt:lpstr>
      <vt:lpstr>B02解体工事（担当課確認用）</vt:lpstr>
      <vt:lpstr>B03解体工事（契約書添付用）</vt:lpstr>
      <vt:lpstr>B04実務経験証明書（工事用）</vt:lpstr>
      <vt:lpstr>B05兼任届</vt:lpstr>
      <vt:lpstr>B06免税事業者届出書</vt:lpstr>
      <vt:lpstr>B07契約保証金納付報告書</vt:lpstr>
      <vt:lpstr>B08契約保証金還付口座変更届</vt:lpstr>
      <vt:lpstr>B09保証書に係る受領書</vt:lpstr>
      <vt:lpstr>B10労働環境報告書</vt:lpstr>
      <vt:lpstr>B11改善報告書</vt:lpstr>
      <vt:lpstr>B12中間前金払・部分払選択届</vt:lpstr>
      <vt:lpstr>B13債権譲渡承諾依頼書</vt:lpstr>
      <vt:lpstr>B14工事履行報告書</vt:lpstr>
      <vt:lpstr>B15債権譲渡通知書</vt:lpstr>
      <vt:lpstr>B16債権譲渡契約証書（参考）</vt:lpstr>
      <vt:lpstr>B17融資実行報告書</vt:lpstr>
      <vt:lpstr>B18工事請負請書</vt:lpstr>
      <vt:lpstr>B19通知書</vt:lpstr>
      <vt:lpstr>B01契約書!Print_Area</vt:lpstr>
      <vt:lpstr>'B02解体工事（担当課確認用）'!Print_Area</vt:lpstr>
      <vt:lpstr>'B03解体工事（契約書添付用）'!Print_Area</vt:lpstr>
      <vt:lpstr>'B04実務経験証明書（工事用）'!Print_Area</vt:lpstr>
      <vt:lpstr>B05兼任届!Print_Area</vt:lpstr>
      <vt:lpstr>B06免税事業者届出書!Print_Area</vt:lpstr>
      <vt:lpstr>B07契約保証金納付報告書!Print_Area</vt:lpstr>
      <vt:lpstr>B08契約保証金還付口座変更届!Print_Area</vt:lpstr>
      <vt:lpstr>B09保証書に係る受領書!Print_Area</vt:lpstr>
      <vt:lpstr>B10労働環境報告書!Print_Area</vt:lpstr>
      <vt:lpstr>B11改善報告書!Print_Area</vt:lpstr>
      <vt:lpstr>B12中間前金払・部分払選択届!Print_Area</vt:lpstr>
      <vt:lpstr>B13債権譲渡承諾依頼書!Print_Area</vt:lpstr>
      <vt:lpstr>B14工事履行報告書!Print_Area</vt:lpstr>
      <vt:lpstr>B15債権譲渡通知書!Print_Area</vt:lpstr>
      <vt:lpstr>'B16債権譲渡契約証書（参考）'!Print_Area</vt:lpstr>
      <vt:lpstr>B17融資実行報告書!Print_Area</vt:lpstr>
      <vt:lpstr>B18工事請負請書!Print_Area</vt:lpstr>
      <vt:lpstr>B19通知書!Print_Area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pc123114</dc:creator>
  <cp:keywords/>
  <dc:description/>
  <cp:lastModifiedBy>201810</cp:lastModifiedBy>
  <cp:revision/>
  <cp:lastPrinted>2026-04-09T02:59:21Z</cp:lastPrinted>
  <dcterms:created xsi:type="dcterms:W3CDTF">2025-03-24T05:46:19Z</dcterms:created>
  <dcterms:modified xsi:type="dcterms:W3CDTF">2026-04-15T01:33:26Z</dcterms:modified>
  <cp:category/>
  <cp:contentStatus/>
</cp:coreProperties>
</file>