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yomu\03審査契約室\04契約庶務事業\12入札契約制度・制度変更関係業務\☆工事等関係要綱集\HP掲載用（最新版）\契約関係様式集\岡本池邉\"/>
    </mc:Choice>
  </mc:AlternateContent>
  <bookViews>
    <workbookView xWindow="0" yWindow="0" windowWidth="28800" windowHeight="11085"/>
  </bookViews>
  <sheets>
    <sheet name="入力シート" sheetId="32" r:id="rId1"/>
    <sheet name="目次" sheetId="33" r:id="rId2"/>
    <sheet name="C01　総合評価落札方式における評価項目算定資料の提出について" sheetId="17" r:id="rId3"/>
    <sheet name="C02　企業工事成績対象工事一覧" sheetId="16" r:id="rId4"/>
    <sheet name="C03　施工実績評価資料" sheetId="2" r:id="rId5"/>
    <sheet name="C04　ＩＳＯ及びエコアクション２１取得評価資料" sheetId="21" r:id="rId6"/>
    <sheet name="C05　指名停止評価資料" sheetId="22" r:id="rId7"/>
    <sheet name="C06　若手・女性人材活用計画書" sheetId="34" r:id="rId8"/>
    <sheet name="C07　本店、支店及び営業所評価資料" sheetId="23" r:id="rId9"/>
    <sheet name="C08　地元企業活用計画書" sheetId="24" r:id="rId10"/>
    <sheet name="C09　技術者雇用評価資料" sheetId="25" r:id="rId11"/>
    <sheet name="C010　地域防災力評価資料" sheetId="26" r:id="rId12"/>
    <sheet name="C11　配置予定技術者工事成績対象工事一覧" sheetId="20" r:id="rId13"/>
    <sheet name="C12　配置予定技術者施工実績評価資料" sheetId="27" r:id="rId14"/>
    <sheet name="C13　配置予定技術者継続教育評価資料" sheetId="28" r:id="rId15"/>
    <sheet name="C14　施工計画書" sheetId="29" r:id="rId16"/>
  </sheets>
  <definedNames>
    <definedName name="_xlnm.Print_Area" localSheetId="2">'C01　総合評価落札方式における評価項目算定資料の提出について'!$A$1:$G$35</definedName>
    <definedName name="_xlnm.Print_Area" localSheetId="11">'C010　地域防災力評価資料'!$A$1:$Q$72</definedName>
    <definedName name="_xlnm.Print_Area" localSheetId="3">'C02　企業工事成績対象工事一覧'!$A$1:$L$52</definedName>
    <definedName name="_xlnm.Print_Area" localSheetId="4">'C03　施工実績評価資料'!$A$1:$I$38</definedName>
    <definedName name="_xlnm.Print_Area" localSheetId="5">'C04　ＩＳＯ及びエコアクション２１取得評価資料'!$A$1:$I$27</definedName>
    <definedName name="_xlnm.Print_Area" localSheetId="6">'C05　指名停止評価資料'!$A$1:$R$35</definedName>
    <definedName name="_xlnm.Print_Area" localSheetId="7">'C06　若手・女性人材活用計画書'!$A$1:$R$28</definedName>
    <definedName name="_xlnm.Print_Area" localSheetId="8">'C07　本店、支店及び営業所評価資料'!$A$1:$H$18</definedName>
    <definedName name="_xlnm.Print_Area" localSheetId="9">'C08　地元企業活用計画書'!$A$1:$I$26</definedName>
    <definedName name="_xlnm.Print_Area" localSheetId="10">'C09　技術者雇用評価資料'!$A$1:$H$20</definedName>
    <definedName name="_xlnm.Print_Area" localSheetId="12">'C11　配置予定技術者工事成績対象工事一覧'!$A$1:$V$27</definedName>
    <definedName name="_xlnm.Print_Area" localSheetId="13">'C12　配置予定技術者施工実績評価資料'!$A$1:$R$38</definedName>
    <definedName name="_xlnm.Print_Area" localSheetId="14">'C13　配置予定技術者継続教育評価資料'!$A$1:$R$32</definedName>
    <definedName name="_xlnm.Print_Area" localSheetId="15">'C14　施工計画書'!$A$1:$H$34</definedName>
    <definedName name="_xlnm.Print_Area" localSheetId="0">入力シート!$A$1:$K$31</definedName>
    <definedName name="Z_1A32DCAA_758B_493F_8647_202013861FA3_.wvu.PrintArea" localSheetId="2" hidden="1">'C01　総合評価落札方式における評価項目算定資料の提出について'!$A$1:$L$36</definedName>
    <definedName name="Z_1A32DCAA_758B_493F_8647_202013861FA3_.wvu.PrintArea" localSheetId="3" hidden="1">'C02　企業工事成績対象工事一覧'!$A$1:$P$49</definedName>
    <definedName name="Z_1A32DCAA_758B_493F_8647_202013861FA3_.wvu.PrintArea" localSheetId="4" hidden="1">'C03　施工実績評価資料'!$A$1:$R$31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7" l="1"/>
  <c r="D16" i="17"/>
  <c r="B10" i="16" l="1"/>
  <c r="K42" i="26"/>
  <c r="C10" i="26"/>
  <c r="D17" i="27"/>
  <c r="L16" i="27"/>
  <c r="D16" i="27"/>
  <c r="F7" i="23" l="1"/>
  <c r="B9" i="16" l="1"/>
  <c r="E9" i="20" l="1"/>
  <c r="E7" i="25"/>
  <c r="I4" i="26"/>
  <c r="E6" i="29"/>
  <c r="F29" i="2"/>
  <c r="K24" i="27"/>
  <c r="E3" i="2"/>
  <c r="E4" i="2"/>
  <c r="I12" i="2"/>
  <c r="I3" i="16"/>
  <c r="B3" i="16"/>
  <c r="E9" i="16"/>
  <c r="G9" i="16"/>
  <c r="A3" i="17"/>
  <c r="O9" i="20" l="1"/>
  <c r="K6" i="34"/>
  <c r="C4" i="34"/>
  <c r="B31" i="17"/>
  <c r="C31" i="17"/>
  <c r="J9" i="16" l="1"/>
  <c r="I9" i="16"/>
  <c r="J6" i="28"/>
  <c r="D16" i="28"/>
  <c r="K16" i="28" s="1"/>
  <c r="K24" i="28"/>
  <c r="K20" i="28"/>
  <c r="L16" i="28"/>
  <c r="K16" i="27"/>
  <c r="D15" i="27"/>
  <c r="L15" i="27"/>
  <c r="Q9" i="20"/>
  <c r="S9" i="20" s="1"/>
  <c r="T9" i="20"/>
  <c r="B9" i="20"/>
  <c r="U9" i="20"/>
  <c r="G9" i="20"/>
  <c r="G10" i="20"/>
  <c r="N9" i="20" s="1"/>
  <c r="B10" i="20"/>
  <c r="N11" i="20"/>
  <c r="N13" i="20"/>
  <c r="N15" i="20"/>
  <c r="N17" i="20"/>
  <c r="N19" i="20"/>
  <c r="N21" i="20"/>
  <c r="N23" i="20"/>
  <c r="N25" i="20"/>
  <c r="S13" i="20"/>
  <c r="S15" i="20"/>
  <c r="S17" i="20"/>
  <c r="S19" i="20"/>
  <c r="S21" i="20"/>
  <c r="S23" i="20"/>
  <c r="S25" i="20"/>
  <c r="S11" i="20"/>
  <c r="C3" i="20"/>
  <c r="B3" i="26"/>
  <c r="C42" i="26"/>
  <c r="B5" i="25"/>
  <c r="F6" i="24"/>
  <c r="C4" i="24"/>
  <c r="B4" i="22"/>
  <c r="G4" i="21"/>
  <c r="B3" i="21"/>
  <c r="G10" i="16"/>
  <c r="F9" i="16" s="1"/>
  <c r="H9" i="16"/>
  <c r="F13" i="16"/>
  <c r="F15" i="16"/>
  <c r="F17" i="16"/>
  <c r="F19" i="16"/>
  <c r="F21" i="16"/>
  <c r="F23" i="16"/>
  <c r="F25" i="16"/>
  <c r="F27" i="16"/>
  <c r="F29" i="16"/>
  <c r="F31" i="16"/>
  <c r="F33" i="16"/>
  <c r="F35" i="16"/>
  <c r="F37" i="16"/>
  <c r="F39" i="16"/>
  <c r="F41" i="16"/>
  <c r="F43" i="16"/>
  <c r="F45" i="16"/>
  <c r="F47" i="16"/>
  <c r="F11" i="16"/>
  <c r="D14" i="17"/>
  <c r="B4" i="29" l="1"/>
  <c r="B4" i="28"/>
  <c r="J4" i="27"/>
  <c r="Q3" i="20"/>
  <c r="I6" i="22"/>
  <c r="F5" i="17"/>
  <c r="B3" i="27"/>
  <c r="B5" i="23"/>
  <c r="G35" i="17" l="1"/>
  <c r="G34" i="17"/>
  <c r="D35" i="17"/>
  <c r="F6" i="17" l="1"/>
  <c r="F4" i="17"/>
  <c r="C27" i="32" l="1"/>
  <c r="J29" i="32" s="1"/>
  <c r="L20" i="32"/>
  <c r="D34" i="17"/>
  <c r="C28" i="32" l="1"/>
</calcChain>
</file>

<file path=xl/sharedStrings.xml><?xml version="1.0" encoding="utf-8"?>
<sst xmlns="http://schemas.openxmlformats.org/spreadsheetml/2006/main" count="733" uniqueCount="475">
  <si>
    <t>件名</t>
    <rPh sb="0" eb="2">
      <t>ケンメイ</t>
    </rPh>
    <phoneticPr fontId="3"/>
  </si>
  <si>
    <t>(3)</t>
  </si>
  <si>
    <t>発行責任者及び担当者</t>
    <rPh sb="0" eb="2">
      <t>ハッコウ</t>
    </rPh>
    <rPh sb="2" eb="5">
      <t>セキニンシャ</t>
    </rPh>
    <rPh sb="5" eb="6">
      <t>オヨ</t>
    </rPh>
    <rPh sb="7" eb="10">
      <t>タントウシャ</t>
    </rPh>
    <phoneticPr fontId="3"/>
  </si>
  <si>
    <t>発行責任者</t>
    <rPh sb="0" eb="2">
      <t>ハッコウ</t>
    </rPh>
    <rPh sb="2" eb="5">
      <t>セキニンシャ</t>
    </rPh>
    <phoneticPr fontId="3"/>
  </si>
  <si>
    <t>・</t>
    <phoneticPr fontId="3"/>
  </si>
  <si>
    <t>・</t>
    <phoneticPr fontId="3"/>
  </si>
  <si>
    <t>担当者</t>
    <rPh sb="0" eb="3">
      <t>タントウシャ</t>
    </rPh>
    <phoneticPr fontId="3"/>
  </si>
  <si>
    <t>（電話番号）</t>
    <rPh sb="1" eb="3">
      <t>デンワ</t>
    </rPh>
    <rPh sb="3" eb="5">
      <t>バンゴウ</t>
    </rPh>
    <phoneticPr fontId="3"/>
  </si>
  <si>
    <t>所在地</t>
    <phoneticPr fontId="3"/>
  </si>
  <si>
    <t>商号又は名称</t>
    <phoneticPr fontId="3"/>
  </si>
  <si>
    <t>代表者の氏名</t>
    <phoneticPr fontId="3"/>
  </si>
  <si>
    <t>記</t>
    <rPh sb="0" eb="1">
      <t>キ</t>
    </rPh>
    <phoneticPr fontId="3"/>
  </si>
  <si>
    <t>件名</t>
    <rPh sb="0" eb="2">
      <t>ケンメイ</t>
    </rPh>
    <phoneticPr fontId="3"/>
  </si>
  <si>
    <t>履行場所</t>
    <rPh sb="0" eb="2">
      <t>リコウ</t>
    </rPh>
    <rPh sb="2" eb="4">
      <t>バショ</t>
    </rPh>
    <phoneticPr fontId="3"/>
  </si>
  <si>
    <t>発注者</t>
    <rPh sb="0" eb="3">
      <t>ハッチュウシャ</t>
    </rPh>
    <phoneticPr fontId="3"/>
  </si>
  <si>
    <t>履行期間</t>
    <rPh sb="0" eb="2">
      <t>リコウ</t>
    </rPh>
    <rPh sb="2" eb="4">
      <t>キカン</t>
    </rPh>
    <phoneticPr fontId="3"/>
  </si>
  <si>
    <t>無</t>
    <rPh sb="0" eb="1">
      <t>ナシ</t>
    </rPh>
    <phoneticPr fontId="3"/>
  </si>
  <si>
    <t>月</t>
    <rPh sb="0" eb="1">
      <t>ガツ</t>
    </rPh>
    <phoneticPr fontId="3"/>
  </si>
  <si>
    <t>年</t>
    <rPh sb="0" eb="1">
      <t>ネン</t>
    </rPh>
    <phoneticPr fontId="3"/>
  </si>
  <si>
    <t>様式第１号</t>
    <rPh sb="0" eb="2">
      <t>ヨウシキ</t>
    </rPh>
    <rPh sb="2" eb="3">
      <t>ダイ</t>
    </rPh>
    <rPh sb="4" eb="5">
      <t>ゴウ</t>
    </rPh>
    <phoneticPr fontId="3"/>
  </si>
  <si>
    <t>総合評価落札方式における評価項目算定資料の提出について</t>
    <rPh sb="0" eb="2">
      <t>ソウゴウ</t>
    </rPh>
    <rPh sb="2" eb="4">
      <t>ヒョウカ</t>
    </rPh>
    <rPh sb="4" eb="6">
      <t>ラクサツ</t>
    </rPh>
    <rPh sb="6" eb="8">
      <t>ホウシキ</t>
    </rPh>
    <rPh sb="12" eb="14">
      <t>ヒョウカ</t>
    </rPh>
    <rPh sb="14" eb="16">
      <t>コウモク</t>
    </rPh>
    <rPh sb="16" eb="18">
      <t>サンテイ</t>
    </rPh>
    <rPh sb="18" eb="20">
      <t>シリョウ</t>
    </rPh>
    <rPh sb="21" eb="23">
      <t>テイシュツ</t>
    </rPh>
    <phoneticPr fontId="3"/>
  </si>
  <si>
    <t>下記の工事について、次のとおり評価項目算定資料を提出します。</t>
    <rPh sb="0" eb="2">
      <t>カキ</t>
    </rPh>
    <rPh sb="3" eb="5">
      <t>コウジ</t>
    </rPh>
    <rPh sb="10" eb="11">
      <t>ツギ</t>
    </rPh>
    <rPh sb="15" eb="17">
      <t>ヒョウカ</t>
    </rPh>
    <rPh sb="17" eb="19">
      <t>コウモク</t>
    </rPh>
    <rPh sb="19" eb="21">
      <t>サンテイ</t>
    </rPh>
    <rPh sb="21" eb="23">
      <t>シリョウ</t>
    </rPh>
    <rPh sb="24" eb="26">
      <t>テイシュツ</t>
    </rPh>
    <phoneticPr fontId="3"/>
  </si>
  <si>
    <t>評価項目算定資料</t>
    <rPh sb="0" eb="2">
      <t>ヒョウカ</t>
    </rPh>
    <rPh sb="2" eb="4">
      <t>コウモク</t>
    </rPh>
    <rPh sb="4" eb="6">
      <t>サンテイ</t>
    </rPh>
    <rPh sb="6" eb="8">
      <t>シリョウ</t>
    </rPh>
    <phoneticPr fontId="3"/>
  </si>
  <si>
    <t>１</t>
    <phoneticPr fontId="3"/>
  </si>
  <si>
    <t>２</t>
    <phoneticPr fontId="3"/>
  </si>
  <si>
    <t>３</t>
    <phoneticPr fontId="3"/>
  </si>
  <si>
    <t>(1)</t>
    <phoneticPr fontId="3"/>
  </si>
  <si>
    <t>企業工事成績対象工事一覧（様式第２号）</t>
    <rPh sb="0" eb="2">
      <t>キギョウ</t>
    </rPh>
    <rPh sb="2" eb="4">
      <t>コウジ</t>
    </rPh>
    <rPh sb="4" eb="6">
      <t>セイセキ</t>
    </rPh>
    <rPh sb="6" eb="8">
      <t>タイショウ</t>
    </rPh>
    <rPh sb="8" eb="10">
      <t>コウジ</t>
    </rPh>
    <rPh sb="10" eb="12">
      <t>イチラン</t>
    </rPh>
    <rPh sb="13" eb="15">
      <t>ヨウシキ</t>
    </rPh>
    <rPh sb="15" eb="16">
      <t>ダイ</t>
    </rPh>
    <rPh sb="17" eb="18">
      <t>ゴウ</t>
    </rPh>
    <phoneticPr fontId="3"/>
  </si>
  <si>
    <t>(2)</t>
    <phoneticPr fontId="3"/>
  </si>
  <si>
    <t>(4)</t>
  </si>
  <si>
    <t>(5)</t>
  </si>
  <si>
    <t>(6)</t>
  </si>
  <si>
    <t>(7)</t>
  </si>
  <si>
    <t>(8)</t>
  </si>
  <si>
    <t>施工実績評価資料（様式第３号）</t>
    <rPh sb="0" eb="2">
      <t>セコウ</t>
    </rPh>
    <rPh sb="2" eb="4">
      <t>ジッセキ</t>
    </rPh>
    <rPh sb="4" eb="6">
      <t>ヒョウカ</t>
    </rPh>
    <rPh sb="6" eb="8">
      <t>シリョウ</t>
    </rPh>
    <rPh sb="9" eb="11">
      <t>ヨウシキ</t>
    </rPh>
    <rPh sb="11" eb="12">
      <t>ダイ</t>
    </rPh>
    <rPh sb="13" eb="14">
      <t>ゴウ</t>
    </rPh>
    <phoneticPr fontId="3"/>
  </si>
  <si>
    <t>ＩＳＯ及びエコアクション２１取得評価資料（様式第４号）</t>
    <rPh sb="3" eb="4">
      <t>オヨ</t>
    </rPh>
    <rPh sb="14" eb="16">
      <t>シュトク</t>
    </rPh>
    <rPh sb="16" eb="18">
      <t>ヒョウカ</t>
    </rPh>
    <rPh sb="18" eb="20">
      <t>シリョウ</t>
    </rPh>
    <rPh sb="21" eb="23">
      <t>ヨウシキ</t>
    </rPh>
    <rPh sb="23" eb="24">
      <t>ダイ</t>
    </rPh>
    <rPh sb="25" eb="26">
      <t>ゴウ</t>
    </rPh>
    <phoneticPr fontId="3"/>
  </si>
  <si>
    <t>指名停止評価資料（様式第５号）</t>
    <rPh sb="0" eb="2">
      <t>シメイ</t>
    </rPh>
    <rPh sb="2" eb="4">
      <t>テイシ</t>
    </rPh>
    <rPh sb="4" eb="6">
      <t>ヒョウカ</t>
    </rPh>
    <rPh sb="6" eb="8">
      <t>シリョウ</t>
    </rPh>
    <rPh sb="9" eb="11">
      <t>ヨウシキ</t>
    </rPh>
    <rPh sb="11" eb="12">
      <t>ダイ</t>
    </rPh>
    <rPh sb="13" eb="14">
      <t>ゴウ</t>
    </rPh>
    <phoneticPr fontId="3"/>
  </si>
  <si>
    <t>(9)</t>
  </si>
  <si>
    <t>(10)</t>
  </si>
  <si>
    <t>(11)</t>
  </si>
  <si>
    <t>様式第２号</t>
    <rPh sb="0" eb="2">
      <t>ヨウシキ</t>
    </rPh>
    <rPh sb="2" eb="3">
      <t>ダイ</t>
    </rPh>
    <rPh sb="4" eb="5">
      <t>ゴウ</t>
    </rPh>
    <phoneticPr fontId="3"/>
  </si>
  <si>
    <t>企業工事成績対象工事一覧</t>
    <rPh sb="0" eb="2">
      <t>キギョウ</t>
    </rPh>
    <rPh sb="2" eb="4">
      <t>コウジ</t>
    </rPh>
    <rPh sb="4" eb="6">
      <t>セイセキ</t>
    </rPh>
    <rPh sb="6" eb="8">
      <t>タイショウ</t>
    </rPh>
    <rPh sb="8" eb="10">
      <t>コウジ</t>
    </rPh>
    <rPh sb="10" eb="12">
      <t>イチラン</t>
    </rPh>
    <phoneticPr fontId="3"/>
  </si>
  <si>
    <t>有（有の場合は、下表に対象工事の実績を記入してください。</t>
    <rPh sb="0" eb="1">
      <t>アリ</t>
    </rPh>
    <rPh sb="2" eb="3">
      <t>アリ</t>
    </rPh>
    <rPh sb="4" eb="6">
      <t>バアイ</t>
    </rPh>
    <rPh sb="8" eb="9">
      <t>シタ</t>
    </rPh>
    <rPh sb="9" eb="10">
      <t>ヒョウ</t>
    </rPh>
    <rPh sb="11" eb="13">
      <t>タイショウ</t>
    </rPh>
    <rPh sb="13" eb="15">
      <t>コウジ</t>
    </rPh>
    <rPh sb="16" eb="18">
      <t>ジッセキ</t>
    </rPh>
    <rPh sb="19" eb="21">
      <t>キニュウ</t>
    </rPh>
    <phoneticPr fontId="3"/>
  </si>
  <si>
    <t>件数</t>
    <rPh sb="0" eb="2">
      <t>ケンスウ</t>
    </rPh>
    <phoneticPr fontId="3"/>
  </si>
  <si>
    <t>①</t>
    <phoneticPr fontId="3"/>
  </si>
  <si>
    <t>⑮</t>
    <phoneticPr fontId="3"/>
  </si>
  <si>
    <t>(注)</t>
    <rPh sb="1" eb="2">
      <t>チュウ</t>
    </rPh>
    <phoneticPr fontId="3"/>
  </si>
  <si>
    <t>１</t>
    <phoneticPr fontId="3"/>
  </si>
  <si>
    <t>発注担当課</t>
    <rPh sb="0" eb="2">
      <t>ハッチュウ</t>
    </rPh>
    <rPh sb="2" eb="5">
      <t>タントウカ</t>
    </rPh>
    <phoneticPr fontId="3"/>
  </si>
  <si>
    <t>優良対象</t>
    <rPh sb="0" eb="2">
      <t>ユウリョウ</t>
    </rPh>
    <rPh sb="2" eb="4">
      <t>タイショウ</t>
    </rPh>
    <phoneticPr fontId="3"/>
  </si>
  <si>
    <t>備考</t>
    <rPh sb="0" eb="2">
      <t>ビコウ</t>
    </rPh>
    <phoneticPr fontId="3"/>
  </si>
  <si>
    <t>工事成績
評定点(点)</t>
    <rPh sb="0" eb="2">
      <t>コウジ</t>
    </rPh>
    <rPh sb="2" eb="4">
      <t>セイセキ</t>
    </rPh>
    <rPh sb="5" eb="7">
      <t>ヒョウテイ</t>
    </rPh>
    <rPh sb="7" eb="8">
      <t>テン</t>
    </rPh>
    <rPh sb="9" eb="10">
      <t>テン</t>
    </rPh>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</si>
  <si>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</si>
  <si>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</si>
  <si>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</si>
  <si>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</si>
  <si>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</si>
  <si>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</si>
  <si>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</si>
  <si>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</si>
  <si>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</si>
  <si>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</si>
  <si>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</si>
  <si>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</si>
  <si>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</si>
  <si>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⑯</t>
    <phoneticPr fontId="3"/>
  </si>
  <si>
    <t>⑰</t>
    <phoneticPr fontId="3"/>
  </si>
  <si>
    <t>⑱</t>
    <phoneticPr fontId="3"/>
  </si>
  <si>
    <t>⑲</t>
    <phoneticPr fontId="3"/>
  </si>
  <si>
    <t>⑳</t>
    <phoneticPr fontId="3"/>
  </si>
  <si>
    <t>件名:</t>
    <rPh sb="0" eb="2">
      <t>ケンメイ</t>
    </rPh>
    <phoneticPr fontId="3"/>
  </si>
  <si>
    <t>商号又は名称:</t>
    <rPh sb="0" eb="2">
      <t>ショウゴウ</t>
    </rPh>
    <rPh sb="2" eb="3">
      <t>マタ</t>
    </rPh>
    <rPh sb="4" eb="6">
      <t>メイショウ</t>
    </rPh>
    <phoneticPr fontId="3"/>
  </si>
  <si>
    <t>評価対象工事の
実績の有無</t>
    <rPh sb="0" eb="2">
      <t>ヒョウカ</t>
    </rPh>
    <rPh sb="2" eb="4">
      <t>タイショウ</t>
    </rPh>
    <rPh sb="4" eb="6">
      <t>コウジ</t>
    </rPh>
    <rPh sb="8" eb="10">
      <t>ジッセキ</t>
    </rPh>
    <rPh sb="11" eb="13">
      <t>ウム</t>
    </rPh>
    <phoneticPr fontId="3"/>
  </si>
  <si>
    <t>　入札日の属する年度の前年度の末日から起算した過去４年間に完成した当該工事に該当する種類別（土木一式、舗装、建築一式等）のうち、工事成績評定結果の通知された請負金額130万円を超えるすべての前橋市発注（水道局発注を含む。）の工事について記載すること。対象工事件数が多い場合は、適宜、行数又は枚数を増やすこと。</t>
    <rPh sb="1" eb="4">
      <t>ニュウサツビ</t>
    </rPh>
    <rPh sb="5" eb="6">
      <t>ゾク</t>
    </rPh>
    <rPh sb="8" eb="10">
      <t>ネンド</t>
    </rPh>
    <rPh sb="11" eb="14">
      <t>ゼンネンド</t>
    </rPh>
    <rPh sb="15" eb="17">
      <t>マツジツ</t>
    </rPh>
    <rPh sb="19" eb="21">
      <t>キサン</t>
    </rPh>
    <rPh sb="23" eb="25">
      <t>カコ</t>
    </rPh>
    <rPh sb="26" eb="28">
      <t>ネンカン</t>
    </rPh>
    <rPh sb="29" eb="31">
      <t>カンセイ</t>
    </rPh>
    <rPh sb="33" eb="35">
      <t>トウガイ</t>
    </rPh>
    <rPh sb="35" eb="37">
      <t>コウジ</t>
    </rPh>
    <rPh sb="38" eb="40">
      <t>ガイトウ</t>
    </rPh>
    <rPh sb="42" eb="44">
      <t>シュルイ</t>
    </rPh>
    <rPh sb="44" eb="45">
      <t>ベツ</t>
    </rPh>
    <rPh sb="46" eb="48">
      <t>ドボク</t>
    </rPh>
    <rPh sb="48" eb="50">
      <t>イッシキ</t>
    </rPh>
    <rPh sb="51" eb="53">
      <t>ホソウ</t>
    </rPh>
    <rPh sb="54" eb="56">
      <t>ケンチク</t>
    </rPh>
    <rPh sb="56" eb="58">
      <t>イッシキ</t>
    </rPh>
    <rPh sb="58" eb="59">
      <t>トウ</t>
    </rPh>
    <rPh sb="64" eb="66">
      <t>コウジ</t>
    </rPh>
    <rPh sb="66" eb="68">
      <t>セイセキ</t>
    </rPh>
    <rPh sb="68" eb="70">
      <t>ヒョウテイ</t>
    </rPh>
    <rPh sb="70" eb="72">
      <t>ケッカ</t>
    </rPh>
    <rPh sb="73" eb="75">
      <t>ツウチ</t>
    </rPh>
    <rPh sb="78" eb="80">
      <t>ウケオイ</t>
    </rPh>
    <rPh sb="80" eb="82">
      <t>キンガク</t>
    </rPh>
    <rPh sb="85" eb="87">
      <t>マンエン</t>
    </rPh>
    <rPh sb="88" eb="89">
      <t>コ</t>
    </rPh>
    <rPh sb="95" eb="98">
      <t>マエバシシ</t>
    </rPh>
    <rPh sb="98" eb="100">
      <t>ハッチュウ</t>
    </rPh>
    <rPh sb="101" eb="104">
      <t>スイドウキョク</t>
    </rPh>
    <rPh sb="104" eb="106">
      <t>ハッチュウ</t>
    </rPh>
    <rPh sb="107" eb="108">
      <t>フク</t>
    </rPh>
    <rPh sb="112" eb="114">
      <t>コウジ</t>
    </rPh>
    <rPh sb="118" eb="120">
      <t>キサイ</t>
    </rPh>
    <rPh sb="125" eb="127">
      <t>タイショウ</t>
    </rPh>
    <rPh sb="127" eb="129">
      <t>コウジ</t>
    </rPh>
    <rPh sb="129" eb="131">
      <t>ケンスウ</t>
    </rPh>
    <rPh sb="132" eb="133">
      <t>オオ</t>
    </rPh>
    <rPh sb="134" eb="136">
      <t>バアイ</t>
    </rPh>
    <rPh sb="138" eb="140">
      <t>テキギ</t>
    </rPh>
    <rPh sb="141" eb="143">
      <t>ギョウスウ</t>
    </rPh>
    <rPh sb="143" eb="144">
      <t>マタ</t>
    </rPh>
    <rPh sb="145" eb="147">
      <t>マイスウ</t>
    </rPh>
    <rPh sb="148" eb="149">
      <t>フ</t>
    </rPh>
    <phoneticPr fontId="3"/>
  </si>
  <si>
    <t>様式第３号</t>
    <rPh sb="0" eb="2">
      <t>ヨウシキ</t>
    </rPh>
    <rPh sb="2" eb="3">
      <t>ダイ</t>
    </rPh>
    <rPh sb="4" eb="5">
      <t>ゴウ</t>
    </rPh>
    <phoneticPr fontId="3"/>
  </si>
  <si>
    <t>施工実績評価資料</t>
    <rPh sb="0" eb="2">
      <t>セコウ</t>
    </rPh>
    <rPh sb="2" eb="4">
      <t>ジッセキ</t>
    </rPh>
    <rPh sb="4" eb="6">
      <t>ヒョウカ</t>
    </rPh>
    <rPh sb="6" eb="8">
      <t>シリョウ</t>
    </rPh>
    <phoneticPr fontId="3"/>
  </si>
  <si>
    <t>件名：</t>
    <rPh sb="0" eb="2">
      <t>ケンメイ</t>
    </rPh>
    <phoneticPr fontId="3"/>
  </si>
  <si>
    <t>商号又は名称：</t>
    <rPh sb="0" eb="2">
      <t>ショウゴウ</t>
    </rPh>
    <rPh sb="2" eb="3">
      <t>マタ</t>
    </rPh>
    <rPh sb="4" eb="6">
      <t>メイショウ</t>
    </rPh>
    <phoneticPr fontId="3"/>
  </si>
  <si>
    <t>建設業許可番号：</t>
    <rPh sb="0" eb="3">
      <t>ケンセツギョウ</t>
    </rPh>
    <rPh sb="3" eb="5">
      <t>キョカ</t>
    </rPh>
    <rPh sb="5" eb="7">
      <t>バンゴウ</t>
    </rPh>
    <phoneticPr fontId="3"/>
  </si>
  <si>
    <t>評価対象工事の実績の有無</t>
    <rPh sb="0" eb="2">
      <t>ヒョウカ</t>
    </rPh>
    <rPh sb="2" eb="4">
      <t>タイショウ</t>
    </rPh>
    <rPh sb="4" eb="6">
      <t>コウジ</t>
    </rPh>
    <rPh sb="7" eb="9">
      <t>ジッセキ</t>
    </rPh>
    <rPh sb="10" eb="12">
      <t>ウム</t>
    </rPh>
    <phoneticPr fontId="3"/>
  </si>
  <si>
    <t>有（有の場合は、下表に実績を記入してください。）</t>
    <rPh sb="0" eb="1">
      <t>アリ</t>
    </rPh>
    <rPh sb="2" eb="3">
      <t>アリ</t>
    </rPh>
    <rPh sb="4" eb="6">
      <t>バアイ</t>
    </rPh>
    <rPh sb="8" eb="10">
      <t>カヒョウ</t>
    </rPh>
    <rPh sb="11" eb="13">
      <t>ジッセキ</t>
    </rPh>
    <rPh sb="14" eb="16">
      <t>キニュウ</t>
    </rPh>
    <phoneticPr fontId="3"/>
  </si>
  <si>
    <t>無</t>
    <rPh sb="0" eb="1">
      <t>ナシ</t>
    </rPh>
    <phoneticPr fontId="3"/>
  </si>
  <si>
    <t>工事概要等</t>
    <rPh sb="0" eb="2">
      <t>コウジ</t>
    </rPh>
    <rPh sb="2" eb="4">
      <t>ガイヨウ</t>
    </rPh>
    <rPh sb="4" eb="5">
      <t>トウ</t>
    </rPh>
    <phoneticPr fontId="3"/>
  </si>
  <si>
    <t>発注者名</t>
    <rPh sb="0" eb="3">
      <t>ハッチュウシャ</t>
    </rPh>
    <rPh sb="3" eb="4">
      <t>メイ</t>
    </rPh>
    <phoneticPr fontId="3"/>
  </si>
  <si>
    <t>履行場所</t>
    <rPh sb="0" eb="2">
      <t>リコウ</t>
    </rPh>
    <rPh sb="2" eb="4">
      <t>バショ</t>
    </rPh>
    <phoneticPr fontId="3"/>
  </si>
  <si>
    <t>請負金額</t>
    <rPh sb="0" eb="2">
      <t>ウケオイ</t>
    </rPh>
    <rPh sb="2" eb="4">
      <t>キンガク</t>
    </rPh>
    <phoneticPr fontId="3"/>
  </si>
  <si>
    <t>履行期間</t>
    <rPh sb="0" eb="2">
      <t>リコウ</t>
    </rPh>
    <rPh sb="2" eb="4">
      <t>キカン</t>
    </rPh>
    <phoneticPr fontId="3"/>
  </si>
  <si>
    <t>受注形態</t>
    <rPh sb="0" eb="2">
      <t>ジュチュウ</t>
    </rPh>
    <rPh sb="2" eb="4">
      <t>ケイタイ</t>
    </rPh>
    <phoneticPr fontId="3"/>
  </si>
  <si>
    <t>～</t>
    <phoneticPr fontId="3"/>
  </si>
  <si>
    <t>工事概要</t>
    <rPh sb="0" eb="2">
      <t>コウジ</t>
    </rPh>
    <rPh sb="2" eb="4">
      <t>ガイヨウ</t>
    </rPh>
    <phoneticPr fontId="3"/>
  </si>
  <si>
    <t>CORINS登録の有無</t>
    <rPh sb="6" eb="8">
      <t>トウロク</t>
    </rPh>
    <rPh sb="9" eb="11">
      <t>ウム</t>
    </rPh>
    <phoneticPr fontId="3"/>
  </si>
  <si>
    <t>□</t>
    <phoneticPr fontId="3"/>
  </si>
  <si>
    <t>様式第４号</t>
    <rPh sb="0" eb="2">
      <t>ヨウシキ</t>
    </rPh>
    <rPh sb="2" eb="3">
      <t>ダイ</t>
    </rPh>
    <rPh sb="4" eb="5">
      <t>ゴウ</t>
    </rPh>
    <phoneticPr fontId="3"/>
  </si>
  <si>
    <t>ＩＳＯ及びエコアクション２１取得評価資料</t>
    <phoneticPr fontId="3"/>
  </si>
  <si>
    <t>取得の有無</t>
    <rPh sb="0" eb="2">
      <t>シュトク</t>
    </rPh>
    <rPh sb="3" eb="5">
      <t>ウム</t>
    </rPh>
    <phoneticPr fontId="3"/>
  </si>
  <si>
    <t>【ＩＳＯ】</t>
    <phoneticPr fontId="3"/>
  </si>
  <si>
    <t>登録証番号</t>
    <rPh sb="0" eb="2">
      <t>トウロク</t>
    </rPh>
    <rPh sb="2" eb="3">
      <t>ショウ</t>
    </rPh>
    <rPh sb="3" eb="5">
      <t>バンゴウ</t>
    </rPh>
    <phoneticPr fontId="3"/>
  </si>
  <si>
    <t>登録日</t>
    <rPh sb="0" eb="2">
      <t>トウロク</t>
    </rPh>
    <rPh sb="2" eb="3">
      <t>ビ</t>
    </rPh>
    <phoneticPr fontId="3"/>
  </si>
  <si>
    <t>更新日</t>
    <rPh sb="0" eb="3">
      <t>コウシンビ</t>
    </rPh>
    <phoneticPr fontId="3"/>
  </si>
  <si>
    <t>有効期限</t>
    <rPh sb="0" eb="2">
      <t>ユウコウ</t>
    </rPh>
    <rPh sb="2" eb="4">
      <t>キゲン</t>
    </rPh>
    <phoneticPr fontId="3"/>
  </si>
  <si>
    <t>ＩＳＯの種類</t>
    <rPh sb="4" eb="6">
      <t>シュルイ</t>
    </rPh>
    <phoneticPr fontId="3"/>
  </si>
  <si>
    <t>(ＩＳＯの注意)</t>
    <rPh sb="5" eb="7">
      <t>チュウイ</t>
    </rPh>
    <phoneticPr fontId="3"/>
  </si>
  <si>
    <t>４　本店又は委任を受けた営業所で認定されたものに限る。</t>
  </si>
  <si>
    <t>【エコアクション２１】</t>
    <phoneticPr fontId="3"/>
  </si>
  <si>
    <t>認証・登録番号</t>
    <rPh sb="0" eb="2">
      <t>ニンショウ</t>
    </rPh>
    <rPh sb="3" eb="5">
      <t>トウロク</t>
    </rPh>
    <rPh sb="5" eb="7">
      <t>バンゴウ</t>
    </rPh>
    <phoneticPr fontId="3"/>
  </si>
  <si>
    <t>関連事業所</t>
    <rPh sb="0" eb="2">
      <t>カンレン</t>
    </rPh>
    <rPh sb="2" eb="5">
      <t>ジギョウショ</t>
    </rPh>
    <phoneticPr fontId="3"/>
  </si>
  <si>
    <t>認証・登録日</t>
    <rPh sb="0" eb="2">
      <t>ニンショウ</t>
    </rPh>
    <rPh sb="3" eb="5">
      <t>トウロク</t>
    </rPh>
    <rPh sb="5" eb="6">
      <t>ヒ</t>
    </rPh>
    <phoneticPr fontId="3"/>
  </si>
  <si>
    <t>有効期限</t>
    <rPh sb="0" eb="4">
      <t>ユウコウキゲン</t>
    </rPh>
    <phoneticPr fontId="3"/>
  </si>
  <si>
    <t>(エコアクション２１の注意)</t>
    <rPh sb="11" eb="13">
      <t>チュウイ</t>
    </rPh>
    <phoneticPr fontId="3"/>
  </si>
  <si>
    <t>３　認証・登録の対象活動範囲を建設部門以外としているものは、除く。</t>
  </si>
  <si>
    <t>様式第５号</t>
    <rPh sb="0" eb="2">
      <t>ヨウシキ</t>
    </rPh>
    <rPh sb="2" eb="3">
      <t>ダイ</t>
    </rPh>
    <rPh sb="4" eb="5">
      <t>ゴウ</t>
    </rPh>
    <phoneticPr fontId="3"/>
  </si>
  <si>
    <t>指名停止評価資料</t>
    <rPh sb="0" eb="2">
      <t>シメイ</t>
    </rPh>
    <rPh sb="2" eb="4">
      <t>テイシ</t>
    </rPh>
    <rPh sb="4" eb="6">
      <t>ヒョウカ</t>
    </rPh>
    <rPh sb="6" eb="8">
      <t>シリョウ</t>
    </rPh>
    <phoneticPr fontId="3"/>
  </si>
  <si>
    <t>指名停止の有無</t>
    <rPh sb="0" eb="2">
      <t>シメイ</t>
    </rPh>
    <rPh sb="2" eb="4">
      <t>テイシ</t>
    </rPh>
    <rPh sb="5" eb="7">
      <t>ウム</t>
    </rPh>
    <phoneticPr fontId="3"/>
  </si>
  <si>
    <t>文書番号
及び期日</t>
    <rPh sb="0" eb="2">
      <t>ブンショ</t>
    </rPh>
    <rPh sb="2" eb="4">
      <t>バンゴウ</t>
    </rPh>
    <rPh sb="5" eb="6">
      <t>オヨ</t>
    </rPh>
    <rPh sb="7" eb="9">
      <t>キジツ</t>
    </rPh>
    <phoneticPr fontId="3"/>
  </si>
  <si>
    <t>指名停止期間</t>
    <rPh sb="0" eb="2">
      <t>シメイ</t>
    </rPh>
    <rPh sb="2" eb="4">
      <t>テイシ</t>
    </rPh>
    <rPh sb="4" eb="6">
      <t>キカン</t>
    </rPh>
    <phoneticPr fontId="3"/>
  </si>
  <si>
    <t>指名停止理由</t>
    <rPh sb="0" eb="2">
      <t>シメイ</t>
    </rPh>
    <rPh sb="2" eb="4">
      <t>テイシ</t>
    </rPh>
    <rPh sb="4" eb="6">
      <t>リユウ</t>
    </rPh>
    <phoneticPr fontId="3"/>
  </si>
  <si>
    <t>様式第６号</t>
    <rPh sb="0" eb="2">
      <t>ヨウシキ</t>
    </rPh>
    <rPh sb="2" eb="3">
      <t>ダイ</t>
    </rPh>
    <rPh sb="4" eb="5">
      <t>ゴウ</t>
    </rPh>
    <phoneticPr fontId="3"/>
  </si>
  <si>
    <t>本店、支店及び営業所評価資料</t>
    <rPh sb="0" eb="2">
      <t>ホンテン</t>
    </rPh>
    <rPh sb="3" eb="5">
      <t>シテン</t>
    </rPh>
    <rPh sb="5" eb="6">
      <t>オヨ</t>
    </rPh>
    <rPh sb="7" eb="10">
      <t>エイギョウショ</t>
    </rPh>
    <rPh sb="10" eb="12">
      <t>ヒョウカ</t>
    </rPh>
    <rPh sb="12" eb="14">
      <t>シリョウ</t>
    </rPh>
    <phoneticPr fontId="3"/>
  </si>
  <si>
    <t>本店の所在地</t>
    <rPh sb="0" eb="2">
      <t>ホンテン</t>
    </rPh>
    <rPh sb="3" eb="6">
      <t>ショザイチ</t>
    </rPh>
    <phoneticPr fontId="3"/>
  </si>
  <si>
    <t>支店又は営業所の所在地１</t>
    <rPh sb="0" eb="2">
      <t>シテン</t>
    </rPh>
    <rPh sb="2" eb="3">
      <t>マタ</t>
    </rPh>
    <rPh sb="4" eb="7">
      <t>エイギョウショ</t>
    </rPh>
    <rPh sb="8" eb="11">
      <t>ショザイチ</t>
    </rPh>
    <phoneticPr fontId="3"/>
  </si>
  <si>
    <t>支店又は営業所の所在地２</t>
    <phoneticPr fontId="3"/>
  </si>
  <si>
    <t>１　本店所在地については、必ず記載すること。</t>
    <phoneticPr fontId="3"/>
  </si>
  <si>
    <t>様式第７号</t>
    <rPh sb="0" eb="2">
      <t>ヨウシキ</t>
    </rPh>
    <rPh sb="2" eb="3">
      <t>ダイ</t>
    </rPh>
    <rPh sb="4" eb="5">
      <t>ゴウ</t>
    </rPh>
    <phoneticPr fontId="3"/>
  </si>
  <si>
    <t>地元企業活用計画書</t>
    <rPh sb="0" eb="2">
      <t>ジモト</t>
    </rPh>
    <rPh sb="2" eb="4">
      <t>キギョウ</t>
    </rPh>
    <rPh sb="4" eb="6">
      <t>カツヨウ</t>
    </rPh>
    <rPh sb="6" eb="8">
      <t>ケイカク</t>
    </rPh>
    <rPh sb="8" eb="9">
      <t>ショ</t>
    </rPh>
    <phoneticPr fontId="3"/>
  </si>
  <si>
    <t>地元企業の活用</t>
    <rPh sb="0" eb="4">
      <t>ジモトキギョウ</t>
    </rPh>
    <rPh sb="5" eb="7">
      <t>カツヨウ</t>
    </rPh>
    <phoneticPr fontId="3"/>
  </si>
  <si>
    <t>様式第８号</t>
    <rPh sb="0" eb="2">
      <t>ヨウシキ</t>
    </rPh>
    <rPh sb="2" eb="3">
      <t>ダイ</t>
    </rPh>
    <rPh sb="4" eb="5">
      <t>ゴウ</t>
    </rPh>
    <phoneticPr fontId="3"/>
  </si>
  <si>
    <t>技術職員数</t>
    <rPh sb="0" eb="2">
      <t>ギジュツ</t>
    </rPh>
    <rPh sb="2" eb="4">
      <t>ショクイン</t>
    </rPh>
    <rPh sb="4" eb="5">
      <t>スウ</t>
    </rPh>
    <phoneticPr fontId="3"/>
  </si>
  <si>
    <t>様式第９号</t>
    <rPh sb="0" eb="2">
      <t>ヨウシキ</t>
    </rPh>
    <rPh sb="2" eb="3">
      <t>ダイ</t>
    </rPh>
    <rPh sb="4" eb="5">
      <t>ゴウ</t>
    </rPh>
    <phoneticPr fontId="3"/>
  </si>
  <si>
    <t>１．応急対策実績</t>
    <rPh sb="2" eb="4">
      <t>オウキュウ</t>
    </rPh>
    <rPh sb="4" eb="6">
      <t>タイサク</t>
    </rPh>
    <rPh sb="6" eb="8">
      <t>ジッセキ</t>
    </rPh>
    <phoneticPr fontId="3"/>
  </si>
  <si>
    <t>実績の有無</t>
    <rPh sb="0" eb="2">
      <t>ジッセキ</t>
    </rPh>
    <rPh sb="3" eb="5">
      <t>ウム</t>
    </rPh>
    <phoneticPr fontId="3"/>
  </si>
  <si>
    <t>（注）</t>
    <rPh sb="1" eb="2">
      <t>チュウ</t>
    </rPh>
    <phoneticPr fontId="3"/>
  </si>
  <si>
    <t>２．災害時協定を締結した団体としての活動実績</t>
    <rPh sb="2" eb="4">
      <t>サイガイ</t>
    </rPh>
    <rPh sb="4" eb="5">
      <t>ジ</t>
    </rPh>
    <rPh sb="5" eb="7">
      <t>キョウテイ</t>
    </rPh>
    <rPh sb="8" eb="10">
      <t>テイケツ</t>
    </rPh>
    <rPh sb="12" eb="14">
      <t>ダンタイ</t>
    </rPh>
    <rPh sb="18" eb="20">
      <t>カツドウ</t>
    </rPh>
    <rPh sb="20" eb="22">
      <t>ジッセキ</t>
    </rPh>
    <phoneticPr fontId="3"/>
  </si>
  <si>
    <t>活動団体</t>
    <rPh sb="0" eb="2">
      <t>カツドウ</t>
    </rPh>
    <rPh sb="2" eb="4">
      <t>ダンタイ</t>
    </rPh>
    <phoneticPr fontId="3"/>
  </si>
  <si>
    <t>活動期間</t>
    <rPh sb="0" eb="2">
      <t>カツドウ</t>
    </rPh>
    <rPh sb="2" eb="4">
      <t>キカン</t>
    </rPh>
    <phoneticPr fontId="3"/>
  </si>
  <si>
    <t>活動場所</t>
    <rPh sb="0" eb="2">
      <t>カツドウ</t>
    </rPh>
    <rPh sb="2" eb="4">
      <t>バショ</t>
    </rPh>
    <phoneticPr fontId="3"/>
  </si>
  <si>
    <t>活動内容
（具体的に）</t>
    <rPh sb="0" eb="2">
      <t>カツドウ</t>
    </rPh>
    <rPh sb="2" eb="4">
      <t>ナイヨウ</t>
    </rPh>
    <rPh sb="6" eb="9">
      <t>グタイテキ</t>
    </rPh>
    <phoneticPr fontId="3"/>
  </si>
  <si>
    <t>様式第１０号</t>
    <rPh sb="0" eb="2">
      <t>ヨウシキ</t>
    </rPh>
    <rPh sb="2" eb="3">
      <t>ダイ</t>
    </rPh>
    <rPh sb="5" eb="6">
      <t>ゴウ</t>
    </rPh>
    <phoneticPr fontId="3"/>
  </si>
  <si>
    <t>配置予定技術者工事成績対象工事一覧</t>
  </si>
  <si>
    <t>件名：　　　　　　　　　　　　　　　　　　　　</t>
  </si>
  <si>
    <t>評価対象工事の
実績の有無</t>
    <rPh sb="0" eb="2">
      <t>ヒョウカ</t>
    </rPh>
    <rPh sb="2" eb="4">
      <t>タイショウ</t>
    </rPh>
    <rPh sb="4" eb="6">
      <t>コウジ</t>
    </rPh>
    <rPh sb="8" eb="10">
      <t>ジッセキ</t>
    </rPh>
    <rPh sb="11" eb="13">
      <t>ウム</t>
    </rPh>
    <phoneticPr fontId="3"/>
  </si>
  <si>
    <t>件数</t>
    <rPh sb="0" eb="2">
      <t>ケンスウ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</si>
  <si>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</si>
  <si>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</si>
  <si>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</si>
  <si>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</si>
  <si>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</si>
  <si>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</si>
  <si>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</si>
  <si>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</si>
  <si>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件名</t>
    <rPh sb="0" eb="2">
      <t>ケンメイ</t>
    </rPh>
    <phoneticPr fontId="3"/>
  </si>
  <si>
    <t>履行場所</t>
    <rPh sb="0" eb="2">
      <t>リコウ</t>
    </rPh>
    <rPh sb="2" eb="4">
      <t>バショ</t>
    </rPh>
    <phoneticPr fontId="3"/>
  </si>
  <si>
    <t>履行期間</t>
    <rPh sb="0" eb="2">
      <t>リコウ</t>
    </rPh>
    <rPh sb="2" eb="4">
      <t>キカン</t>
    </rPh>
    <phoneticPr fontId="3"/>
  </si>
  <si>
    <t>発注担当課</t>
    <rPh sb="0" eb="2">
      <t>ハッチュウ</t>
    </rPh>
    <rPh sb="2" eb="5">
      <t>タントウカ</t>
    </rPh>
    <phoneticPr fontId="3"/>
  </si>
  <si>
    <t>工事成績評定点(点)</t>
    <rPh sb="0" eb="2">
      <t>コウジ</t>
    </rPh>
    <rPh sb="2" eb="4">
      <t>セイセキ</t>
    </rPh>
    <rPh sb="4" eb="6">
      <t>ヒョウテイ</t>
    </rPh>
    <rPh sb="6" eb="7">
      <t>テン</t>
    </rPh>
    <rPh sb="8" eb="9">
      <t>テン</t>
    </rPh>
    <phoneticPr fontId="3"/>
  </si>
  <si>
    <t>優良対象</t>
    <rPh sb="0" eb="2">
      <t>ユウリョウ</t>
    </rPh>
    <rPh sb="2" eb="4">
      <t>タイショウ</t>
    </rPh>
    <phoneticPr fontId="3"/>
  </si>
  <si>
    <t>備考</t>
    <rPh sb="0" eb="2">
      <t>ビコウ</t>
    </rPh>
    <phoneticPr fontId="3"/>
  </si>
  <si>
    <t>請負金額(税込み)
　　　　(単位円)</t>
    <rPh sb="0" eb="2">
      <t>ウケオイ</t>
    </rPh>
    <rPh sb="2" eb="4">
      <t>キンガク</t>
    </rPh>
    <rPh sb="5" eb="7">
      <t>ゼイコ</t>
    </rPh>
    <rPh sb="15" eb="17">
      <t>タンイ</t>
    </rPh>
    <rPh sb="17" eb="18">
      <t>エン</t>
    </rPh>
    <phoneticPr fontId="3"/>
  </si>
  <si>
    <t>様式第１１号</t>
    <rPh sb="0" eb="2">
      <t>ヨウシキ</t>
    </rPh>
    <rPh sb="2" eb="3">
      <t>ダイ</t>
    </rPh>
    <rPh sb="5" eb="6">
      <t>ゴウ</t>
    </rPh>
    <phoneticPr fontId="3"/>
  </si>
  <si>
    <t>区分</t>
    <rPh sb="0" eb="2">
      <t>クブン</t>
    </rPh>
    <phoneticPr fontId="3"/>
  </si>
  <si>
    <t>氏名</t>
    <rPh sb="0" eb="2">
      <t>ふりがな</t>
    </rPh>
    <phoneticPr fontId="3" type="Hiragana"/>
  </si>
  <si>
    <t>上記の配置予定技術者が若手又は女性技術者に該当する場合は、右記の該当項目にチェックを入れてください。</t>
    <phoneticPr fontId="3"/>
  </si>
  <si>
    <t>所有資格登録番号</t>
    <phoneticPr fontId="3"/>
  </si>
  <si>
    <t>発注者名</t>
    <rPh sb="0" eb="3">
      <t>ハッチュウシャ</t>
    </rPh>
    <rPh sb="3" eb="4">
      <t>メイ</t>
    </rPh>
    <phoneticPr fontId="3"/>
  </si>
  <si>
    <t>履行場所</t>
    <rPh sb="0" eb="2">
      <t>リコウ</t>
    </rPh>
    <rPh sb="2" eb="4">
      <t>バショ</t>
    </rPh>
    <phoneticPr fontId="3"/>
  </si>
  <si>
    <t>請負金額</t>
    <rPh sb="0" eb="2">
      <t>ウケオイ</t>
    </rPh>
    <rPh sb="2" eb="4">
      <t>キンガク</t>
    </rPh>
    <phoneticPr fontId="3"/>
  </si>
  <si>
    <t>履行期間</t>
    <rPh sb="0" eb="2">
      <t>リコウ</t>
    </rPh>
    <rPh sb="2" eb="4">
      <t>キカン</t>
    </rPh>
    <phoneticPr fontId="3"/>
  </si>
  <si>
    <t>工事概要等</t>
    <rPh sb="0" eb="2">
      <t>コウジ</t>
    </rPh>
    <rPh sb="2" eb="4">
      <t>ガイヨウ</t>
    </rPh>
    <rPh sb="4" eb="5">
      <t>トウ</t>
    </rPh>
    <phoneticPr fontId="3"/>
  </si>
  <si>
    <t>CORINS登録
の有無</t>
    <phoneticPr fontId="3"/>
  </si>
  <si>
    <t>件　　名</t>
    <rPh sb="0" eb="1">
      <t>ケン</t>
    </rPh>
    <rPh sb="3" eb="4">
      <t>メイ</t>
    </rPh>
    <phoneticPr fontId="3"/>
  </si>
  <si>
    <t>取得年月日</t>
    <phoneticPr fontId="3"/>
  </si>
  <si>
    <t>評価対象工事の
施工実績の有無</t>
    <rPh sb="0" eb="2">
      <t>ヒョウカ</t>
    </rPh>
    <rPh sb="2" eb="4">
      <t>タイショウ</t>
    </rPh>
    <rPh sb="4" eb="6">
      <t>コウジ</t>
    </rPh>
    <rPh sb="8" eb="10">
      <t>セコウ</t>
    </rPh>
    <rPh sb="10" eb="12">
      <t>ジッセキ</t>
    </rPh>
    <rPh sb="13" eb="15">
      <t>ウム</t>
    </rPh>
    <phoneticPr fontId="3"/>
  </si>
  <si>
    <t>様式第１２号</t>
    <rPh sb="0" eb="2">
      <t>ヨウシキ</t>
    </rPh>
    <rPh sb="2" eb="3">
      <t>ダイ</t>
    </rPh>
    <rPh sb="5" eb="6">
      <t>ゴウ</t>
    </rPh>
    <phoneticPr fontId="3"/>
  </si>
  <si>
    <t>配置予定技術者継続教育評価資料</t>
  </si>
  <si>
    <t>所属団体名</t>
    <phoneticPr fontId="3"/>
  </si>
  <si>
    <t>ＣＰＤ登録番号</t>
    <phoneticPr fontId="3"/>
  </si>
  <si>
    <t>取得単位</t>
    <phoneticPr fontId="3"/>
  </si>
  <si>
    <t>取得期間</t>
    <phoneticPr fontId="3"/>
  </si>
  <si>
    <t>様式第１３号</t>
    <rPh sb="0" eb="2">
      <t>ヨウシキ</t>
    </rPh>
    <rPh sb="2" eb="3">
      <t>ダイ</t>
    </rPh>
    <rPh sb="5" eb="6">
      <t>ゴウ</t>
    </rPh>
    <phoneticPr fontId="3"/>
  </si>
  <si>
    <t>施工上の課題</t>
    <rPh sb="0" eb="2">
      <t>セコウ</t>
    </rPh>
    <rPh sb="2" eb="3">
      <t>ジョウ</t>
    </rPh>
    <rPh sb="4" eb="6">
      <t>カダイ</t>
    </rPh>
    <phoneticPr fontId="3"/>
  </si>
  <si>
    <t>②</t>
    <phoneticPr fontId="3"/>
  </si>
  <si>
    <t>③</t>
    <phoneticPr fontId="3"/>
  </si>
  <si>
    <t>⑤</t>
    <phoneticPr fontId="3"/>
  </si>
  <si>
    <t>⑥</t>
    <phoneticPr fontId="3"/>
  </si>
  <si>
    <t>内　　容
（具体的に）</t>
    <rPh sb="0" eb="1">
      <t>ウチ</t>
    </rPh>
    <rPh sb="3" eb="4">
      <t>カタチ</t>
    </rPh>
    <rPh sb="6" eb="9">
      <t>グタイテキ</t>
    </rPh>
    <phoneticPr fontId="3"/>
  </si>
  <si>
    <t>場　　所</t>
    <rPh sb="0" eb="1">
      <t>バ</t>
    </rPh>
    <rPh sb="3" eb="4">
      <t>ショ</t>
    </rPh>
    <phoneticPr fontId="3"/>
  </si>
  <si>
    <t>期　　間</t>
    <rPh sb="0" eb="1">
      <t>キ</t>
    </rPh>
    <rPh sb="3" eb="4">
      <t>アイダ</t>
    </rPh>
    <phoneticPr fontId="3"/>
  </si>
  <si>
    <t>名　　称</t>
    <rPh sb="0" eb="1">
      <t>メイ</t>
    </rPh>
    <rPh sb="3" eb="4">
      <t>ショウ</t>
    </rPh>
    <phoneticPr fontId="3"/>
  </si>
  <si>
    <t>基本情報入力シート</t>
    <rPh sb="0" eb="4">
      <t>キホンジョウホウ</t>
    </rPh>
    <rPh sb="4" eb="6">
      <t>ニュウリョク</t>
    </rPh>
    <phoneticPr fontId="13"/>
  </si>
  <si>
    <t>・入力欄（着色部）の項目に入力すると各様式に反映されます（誤りのないようにご注意下さい）</t>
    <rPh sb="18" eb="19">
      <t>カク</t>
    </rPh>
    <phoneticPr fontId="3"/>
  </si>
  <si>
    <t>入力欄</t>
    <rPh sb="0" eb="2">
      <t>ニュウリョク</t>
    </rPh>
    <rPh sb="2" eb="3">
      <t>ラン</t>
    </rPh>
    <phoneticPr fontId="13"/>
  </si>
  <si>
    <t>備考欄</t>
    <rPh sb="0" eb="2">
      <t>ビコウ</t>
    </rPh>
    <rPh sb="2" eb="3">
      <t>ラン</t>
    </rPh>
    <phoneticPr fontId="13"/>
  </si>
  <si>
    <t>現場代理人</t>
    <rPh sb="0" eb="2">
      <t>ゲンバ</t>
    </rPh>
    <rPh sb="2" eb="5">
      <t>ダイリニン</t>
    </rPh>
    <phoneticPr fontId="13"/>
  </si>
  <si>
    <t>氏名</t>
    <rPh sb="0" eb="2">
      <t>シメイ</t>
    </rPh>
    <phoneticPr fontId="13"/>
  </si>
  <si>
    <t>項目</t>
    <rPh sb="0" eb="2">
      <t>コウモク</t>
    </rPh>
    <phoneticPr fontId="3"/>
  </si>
  <si>
    <t>小項目</t>
    <rPh sb="0" eb="3">
      <t>ショウコウモク</t>
    </rPh>
    <phoneticPr fontId="3"/>
  </si>
  <si>
    <t>作成書類</t>
    <rPh sb="0" eb="2">
      <t>サクセイ</t>
    </rPh>
    <rPh sb="2" eb="4">
      <t>ショルイ</t>
    </rPh>
    <phoneticPr fontId="13"/>
  </si>
  <si>
    <t>提出予定日</t>
    <rPh sb="0" eb="2">
      <t>テイシュツ</t>
    </rPh>
    <rPh sb="2" eb="4">
      <t>ヨテイ</t>
    </rPh>
    <rPh sb="4" eb="5">
      <t>ヒ</t>
    </rPh>
    <phoneticPr fontId="3"/>
  </si>
  <si>
    <t>西暦</t>
    <rPh sb="0" eb="2">
      <t>セイレキ</t>
    </rPh>
    <phoneticPr fontId="3"/>
  </si>
  <si>
    <t>日</t>
    <rPh sb="0" eb="1">
      <t>ニチ</t>
    </rPh>
    <phoneticPr fontId="3"/>
  </si>
  <si>
    <t>西暦で入力してください。</t>
    <rPh sb="0" eb="2">
      <t>セイレキ</t>
    </rPh>
    <rPh sb="3" eb="5">
      <t>ニュウリョク</t>
    </rPh>
    <phoneticPr fontId="13"/>
  </si>
  <si>
    <t>受注者</t>
    <rPh sb="0" eb="3">
      <t>ジュチュウシャ</t>
    </rPh>
    <phoneticPr fontId="3"/>
  </si>
  <si>
    <t>会社名</t>
    <rPh sb="0" eb="3">
      <t>カイシャメイ</t>
    </rPh>
    <phoneticPr fontId="3"/>
  </si>
  <si>
    <t>代表者（役職名）</t>
    <rPh sb="0" eb="3">
      <t>ダイヒョウシャ</t>
    </rPh>
    <rPh sb="4" eb="6">
      <t>ヤクショク</t>
    </rPh>
    <rPh sb="6" eb="7">
      <t>メイ</t>
    </rPh>
    <phoneticPr fontId="3"/>
  </si>
  <si>
    <t>代表者（氏名）</t>
    <rPh sb="0" eb="3">
      <t>ダイヒョウシャ</t>
    </rPh>
    <rPh sb="4" eb="6">
      <t>シメイ</t>
    </rPh>
    <phoneticPr fontId="3"/>
  </si>
  <si>
    <t>住所</t>
    <rPh sb="0" eb="2">
      <t>ジュウショ</t>
    </rPh>
    <phoneticPr fontId="3"/>
  </si>
  <si>
    <t>契約内容</t>
    <rPh sb="0" eb="2">
      <t>ケイヤク</t>
    </rPh>
    <rPh sb="2" eb="4">
      <t>ナイヨウ</t>
    </rPh>
    <phoneticPr fontId="3"/>
  </si>
  <si>
    <t>工事・業務の別</t>
    <rPh sb="0" eb="2">
      <t>コウジ</t>
    </rPh>
    <rPh sb="3" eb="5">
      <t>ギョウム</t>
    </rPh>
    <rPh sb="6" eb="7">
      <t>ベツ</t>
    </rPh>
    <phoneticPr fontId="3"/>
  </si>
  <si>
    <t>工事箇所</t>
    <rPh sb="0" eb="2">
      <t>コウジ</t>
    </rPh>
    <rPh sb="2" eb="4">
      <t>カショ</t>
    </rPh>
    <phoneticPr fontId="3"/>
  </si>
  <si>
    <t>契約日</t>
    <rPh sb="0" eb="3">
      <t>ケイヤクビ</t>
    </rPh>
    <phoneticPr fontId="3"/>
  </si>
  <si>
    <t>西暦で入力してください。</t>
  </si>
  <si>
    <t>着工日</t>
    <rPh sb="0" eb="2">
      <t>チャッコウ</t>
    </rPh>
    <rPh sb="2" eb="3">
      <t>ビ</t>
    </rPh>
    <phoneticPr fontId="3"/>
  </si>
  <si>
    <t>完成予定日</t>
    <rPh sb="0" eb="2">
      <t>カンセイ</t>
    </rPh>
    <rPh sb="2" eb="4">
      <t>ヨテイ</t>
    </rPh>
    <rPh sb="4" eb="5">
      <t>ビ</t>
    </rPh>
    <phoneticPr fontId="3"/>
  </si>
  <si>
    <t>契約金額（税抜）</t>
    <rPh sb="0" eb="2">
      <t>ケイヤク</t>
    </rPh>
    <rPh sb="2" eb="4">
      <t>キンガク</t>
    </rPh>
    <rPh sb="5" eb="6">
      <t>ゼイ</t>
    </rPh>
    <rPh sb="6" eb="7">
      <t>ヌ</t>
    </rPh>
    <phoneticPr fontId="3"/>
  </si>
  <si>
    <t>（税込）</t>
    <rPh sb="1" eb="3">
      <t>ゼイコ</t>
    </rPh>
    <phoneticPr fontId="3"/>
  </si>
  <si>
    <t>自動計算ですが、確認してください。</t>
    <rPh sb="0" eb="2">
      <t>ジドウ</t>
    </rPh>
    <rPh sb="2" eb="4">
      <t>ケイサン</t>
    </rPh>
    <rPh sb="8" eb="10">
      <t>カクニン</t>
    </rPh>
    <phoneticPr fontId="13"/>
  </si>
  <si>
    <t>（消費税）</t>
    <rPh sb="1" eb="4">
      <t>ショウヒゼイ</t>
    </rPh>
    <phoneticPr fontId="3"/>
  </si>
  <si>
    <t>契約保証金</t>
    <rPh sb="0" eb="2">
      <t>ケイヤク</t>
    </rPh>
    <rPh sb="2" eb="4">
      <t>ホショウ</t>
    </rPh>
    <rPh sb="4" eb="5">
      <t>キン</t>
    </rPh>
    <phoneticPr fontId="13"/>
  </si>
  <si>
    <t>商号又は名称：</t>
    <phoneticPr fontId="3"/>
  </si>
  <si>
    <t>件名：</t>
    <phoneticPr fontId="3"/>
  </si>
  <si>
    <t>件名：</t>
    <phoneticPr fontId="3"/>
  </si>
  <si>
    <t>有（有の場合は、下表に取得状況を記入してください。）</t>
    <rPh sb="0" eb="1">
      <t>アリ</t>
    </rPh>
    <rPh sb="2" eb="3">
      <t>アリ</t>
    </rPh>
    <rPh sb="4" eb="6">
      <t>バアイ</t>
    </rPh>
    <rPh sb="8" eb="10">
      <t>カヒョウ</t>
    </rPh>
    <rPh sb="11" eb="13">
      <t>シュトク</t>
    </rPh>
    <rPh sb="13" eb="15">
      <t>ジョウキョウ</t>
    </rPh>
    <rPh sb="16" eb="18">
      <t>キニュウ</t>
    </rPh>
    <phoneticPr fontId="3"/>
  </si>
  <si>
    <t>□</t>
  </si>
  <si>
    <t>　前橋市内に本店、支店、営業所又は
　工場等を有する地元企業を</t>
    <rPh sb="1" eb="5">
      <t>マエバシシナイ</t>
    </rPh>
    <rPh sb="6" eb="8">
      <t>ホンテン</t>
    </rPh>
    <rPh sb="9" eb="11">
      <t>シテン</t>
    </rPh>
    <rPh sb="12" eb="15">
      <t>エイギョウショ</t>
    </rPh>
    <rPh sb="15" eb="16">
      <t>マタ</t>
    </rPh>
    <rPh sb="19" eb="21">
      <t>コウジョウ</t>
    </rPh>
    <rPh sb="21" eb="22">
      <t>トウ</t>
    </rPh>
    <rPh sb="23" eb="24">
      <t>ユウ</t>
    </rPh>
    <rPh sb="26" eb="30">
      <t>ジモトキギョウ</t>
    </rPh>
    <phoneticPr fontId="3"/>
  </si>
  <si>
    <t>※活用する場合は下欄に地元企業の活用率を記入すること。</t>
    <phoneticPr fontId="3"/>
  </si>
  <si>
    <r>
      <rPr>
        <sz val="10"/>
        <color theme="1"/>
        <rFont val="ＭＳ 明朝"/>
        <family val="1"/>
        <charset val="128"/>
      </rPr>
      <t>　</t>
    </r>
    <r>
      <rPr>
        <sz val="11"/>
        <color theme="1"/>
        <rFont val="ＭＳ 明朝"/>
        <family val="1"/>
        <charset val="128"/>
      </rPr>
      <t>本工事における、地元企業活用計画は以下のとおりです。</t>
    </r>
    <rPh sb="1" eb="4">
      <t>ホンコウジ</t>
    </rPh>
    <rPh sb="9" eb="13">
      <t>ジモトキギョウ</t>
    </rPh>
    <rPh sb="13" eb="15">
      <t>カツヨウ</t>
    </rPh>
    <rPh sb="15" eb="17">
      <t>ケイカク</t>
    </rPh>
    <rPh sb="18" eb="20">
      <t>イカ</t>
    </rPh>
    <phoneticPr fontId="3"/>
  </si>
  <si>
    <t>　　　(地元企業による施工金額及び地元企業からの資材調達金額の合計)
※活用率＝——————————————————————————————————————————————————————————————×100
元請金額</t>
    <phoneticPr fontId="3"/>
  </si>
  <si>
    <t>人</t>
    <rPh sb="0" eb="1">
      <t>ニン</t>
    </rPh>
    <phoneticPr fontId="3"/>
  </si>
  <si>
    <t>年</t>
    <rPh sb="0" eb="1">
      <t>ネン</t>
    </rPh>
    <phoneticPr fontId="3"/>
  </si>
  <si>
    <t>月</t>
    <rPh sb="0" eb="1">
      <t>ゲツ</t>
    </rPh>
    <phoneticPr fontId="3"/>
  </si>
  <si>
    <t>日</t>
    <rPh sb="0" eb="1">
      <t>ニチ</t>
    </rPh>
    <phoneticPr fontId="3"/>
  </si>
  <si>
    <t>日</t>
    <rPh sb="0" eb="1">
      <t>ヒ</t>
    </rPh>
    <phoneticPr fontId="3"/>
  </si>
  <si>
    <t>から</t>
    <phoneticPr fontId="3"/>
  </si>
  <si>
    <t>まで</t>
    <phoneticPr fontId="3"/>
  </si>
  <si>
    <t>前契発第</t>
    <phoneticPr fontId="3"/>
  </si>
  <si>
    <t>号</t>
    <rPh sb="0" eb="1">
      <t>ゴウ</t>
    </rPh>
    <phoneticPr fontId="3"/>
  </si>
  <si>
    <t>活用しません。</t>
    <phoneticPr fontId="3"/>
  </si>
  <si>
    <t>月</t>
    <rPh sb="0" eb="1">
      <t>ツキ</t>
    </rPh>
    <phoneticPr fontId="3"/>
  </si>
  <si>
    <t>～</t>
    <phoneticPr fontId="3"/>
  </si>
  <si>
    <t>有（有の場合は、下表に対象工事の実績を記入してください。）</t>
    <rPh sb="0" eb="1">
      <t>アリ</t>
    </rPh>
    <rPh sb="2" eb="3">
      <t>アリ</t>
    </rPh>
    <rPh sb="4" eb="6">
      <t>バアイ</t>
    </rPh>
    <rPh sb="8" eb="10">
      <t>カヒョウ</t>
    </rPh>
    <rPh sb="11" eb="13">
      <t>タイショウ</t>
    </rPh>
    <rPh sb="13" eb="15">
      <t>コウジ</t>
    </rPh>
    <rPh sb="16" eb="18">
      <t>ジッセキ</t>
    </rPh>
    <rPh sb="19" eb="21">
      <t>キニュウ</t>
    </rPh>
    <phoneticPr fontId="3"/>
  </si>
  <si>
    <t>商号又は名称：</t>
    <phoneticPr fontId="3"/>
  </si>
  <si>
    <t>件名:</t>
    <rPh sb="0" eb="2">
      <t>ケンメイ</t>
    </rPh>
    <phoneticPr fontId="3"/>
  </si>
  <si>
    <t>主任技術者・</t>
    <phoneticPr fontId="3"/>
  </si>
  <si>
    <t>若手技術者（４５歳未満）</t>
    <phoneticPr fontId="3"/>
  </si>
  <si>
    <t>女性技術者</t>
    <phoneticPr fontId="3"/>
  </si>
  <si>
    <t>有（有の場合は、下記に記入してください。）</t>
  </si>
  <si>
    <t>□</t>
    <phoneticPr fontId="3"/>
  </si>
  <si>
    <t>無</t>
    <rPh sb="0" eb="1">
      <t>ナシ</t>
    </rPh>
    <phoneticPr fontId="3"/>
  </si>
  <si>
    <t xml:space="preserve"> 監理技術者</t>
    <phoneticPr fontId="3"/>
  </si>
  <si>
    <t>□</t>
    <phoneticPr fontId="3"/>
  </si>
  <si>
    <t>主任技術者・</t>
    <phoneticPr fontId="3"/>
  </si>
  <si>
    <t>有（有の場合は、下記に記入してください。）</t>
    <phoneticPr fontId="3"/>
  </si>
  <si>
    <t>監理技術者</t>
    <rPh sb="0" eb="2">
      <t>カンリ</t>
    </rPh>
    <rPh sb="2" eb="5">
      <t>ギジュツシャ</t>
    </rPh>
    <phoneticPr fontId="3"/>
  </si>
  <si>
    <t>活用率：</t>
  </si>
  <si>
    <t>％</t>
    <phoneticPr fontId="3"/>
  </si>
  <si>
    <t>・様式で個別に記入が必要な項目については、直接入力または手書きによりご記入下さい。</t>
    <phoneticPr fontId="3"/>
  </si>
  <si>
    <t>・入力に誤りが無いか確認し、確認欄を「確認済」としてください。</t>
    <rPh sb="1" eb="3">
      <t>ニュウリョク</t>
    </rPh>
    <rPh sb="4" eb="5">
      <t>アヤマ</t>
    </rPh>
    <rPh sb="7" eb="8">
      <t>ナ</t>
    </rPh>
    <rPh sb="10" eb="12">
      <t>カクニン</t>
    </rPh>
    <rPh sb="14" eb="16">
      <t>カクニン</t>
    </rPh>
    <rPh sb="16" eb="17">
      <t>ラン</t>
    </rPh>
    <rPh sb="19" eb="21">
      <t>カクニン</t>
    </rPh>
    <rPh sb="21" eb="22">
      <t>スミ</t>
    </rPh>
    <phoneticPr fontId="3"/>
  </si>
  <si>
    <t>確認欄</t>
    <rPh sb="0" eb="2">
      <t>カクニン</t>
    </rPh>
    <rPh sb="2" eb="3">
      <t>ラン</t>
    </rPh>
    <phoneticPr fontId="13"/>
  </si>
  <si>
    <t>押印の場合は入力不要</t>
    <rPh sb="0" eb="2">
      <t>オウイン</t>
    </rPh>
    <rPh sb="3" eb="5">
      <t>バアイ</t>
    </rPh>
    <rPh sb="6" eb="8">
      <t>ニュウリョク</t>
    </rPh>
    <rPh sb="8" eb="10">
      <t>フヨウ</t>
    </rPh>
    <phoneticPr fontId="13"/>
  </si>
  <si>
    <t>電話番号</t>
    <rPh sb="0" eb="2">
      <t>デンワ</t>
    </rPh>
    <rPh sb="2" eb="4">
      <t>バンゴウ</t>
    </rPh>
    <phoneticPr fontId="3"/>
  </si>
  <si>
    <t>押印の場合は入力不要</t>
  </si>
  <si>
    <t>作成担当者</t>
    <rPh sb="0" eb="2">
      <t>サクセイ</t>
    </rPh>
    <rPh sb="2" eb="5">
      <t>タントウシャ</t>
    </rPh>
    <phoneticPr fontId="3"/>
  </si>
  <si>
    <t>総合評価 Ⅰ型</t>
  </si>
  <si>
    <t>（書類名をクリックすると各シートへ移動します）</t>
    <rPh sb="1" eb="3">
      <t>ショルイ</t>
    </rPh>
    <rPh sb="3" eb="4">
      <t>メイ</t>
    </rPh>
    <rPh sb="12" eb="13">
      <t>カク</t>
    </rPh>
    <rPh sb="17" eb="19">
      <t>イドウ</t>
    </rPh>
    <phoneticPr fontId="3"/>
  </si>
  <si>
    <t>番号</t>
    <rPh sb="0" eb="2">
      <t>バンゴウ</t>
    </rPh>
    <phoneticPr fontId="3"/>
  </si>
  <si>
    <t>様式No.</t>
    <rPh sb="0" eb="2">
      <t>ヨウシキ</t>
    </rPh>
    <phoneticPr fontId="3"/>
  </si>
  <si>
    <t>書類名称</t>
    <rPh sb="0" eb="2">
      <t>ショルイ</t>
    </rPh>
    <rPh sb="2" eb="4">
      <t>メイショウ</t>
    </rPh>
    <phoneticPr fontId="3"/>
  </si>
  <si>
    <t>入力シート!A1</t>
  </si>
  <si>
    <t>活用します。</t>
    <rPh sb="0" eb="2">
      <t>カツヨウ</t>
    </rPh>
    <phoneticPr fontId="3"/>
  </si>
  <si>
    <t>□</t>
    <phoneticPr fontId="3"/>
  </si>
  <si>
    <t>【前橋市】総合評価落札方式様式一覧（C）</t>
    <rPh sb="1" eb="4">
      <t>マエバシシ</t>
    </rPh>
    <rPh sb="5" eb="7">
      <t>ソウゴウ</t>
    </rPh>
    <rPh sb="7" eb="9">
      <t>ヒョウカ</t>
    </rPh>
    <rPh sb="9" eb="13">
      <t>ラクサツホウシキ</t>
    </rPh>
    <rPh sb="13" eb="15">
      <t>ヨウシキ</t>
    </rPh>
    <rPh sb="15" eb="17">
      <t>イチラン</t>
    </rPh>
    <phoneticPr fontId="3"/>
  </si>
  <si>
    <t>C01</t>
    <phoneticPr fontId="3"/>
  </si>
  <si>
    <t>C02</t>
  </si>
  <si>
    <t>C03</t>
  </si>
  <si>
    <t>C04</t>
  </si>
  <si>
    <t>C05</t>
  </si>
  <si>
    <t>C06</t>
  </si>
  <si>
    <t>C07</t>
  </si>
  <si>
    <t>C08</t>
  </si>
  <si>
    <t>C09</t>
  </si>
  <si>
    <t>C10</t>
  </si>
  <si>
    <t>C11</t>
  </si>
  <si>
    <t>C12</t>
  </si>
  <si>
    <t>C13</t>
  </si>
  <si>
    <t>様式第１号</t>
    <rPh sb="0" eb="2">
      <t>ヨウシキ</t>
    </rPh>
    <rPh sb="2" eb="3">
      <t>ダイ</t>
    </rPh>
    <rPh sb="4" eb="5">
      <t>ゴウ</t>
    </rPh>
    <phoneticPr fontId="3"/>
  </si>
  <si>
    <t>様式第２号</t>
  </si>
  <si>
    <t>様式第３号</t>
  </si>
  <si>
    <t>様式第４号</t>
  </si>
  <si>
    <t>様式第５号</t>
  </si>
  <si>
    <t>様式第７号</t>
  </si>
  <si>
    <t>様式第８号</t>
  </si>
  <si>
    <t>様式第９号</t>
  </si>
  <si>
    <t>様式第１０号</t>
  </si>
  <si>
    <t>様式第１１号</t>
  </si>
  <si>
    <t>様式第１２号</t>
  </si>
  <si>
    <t>様式第１３号</t>
  </si>
  <si>
    <t>総合評価落札方式における評価項目算定資料の提出について</t>
  </si>
  <si>
    <t>企業工事成績対象工事一覧</t>
  </si>
  <si>
    <t>施工実績評価資料</t>
  </si>
  <si>
    <t>ＩＳＯ及びエコアクション２１取得評価資料</t>
  </si>
  <si>
    <t>指名停止評価資料</t>
  </si>
  <si>
    <t>本店、支店及び営業所評価資料</t>
  </si>
  <si>
    <t>地元企業活用計画書</t>
  </si>
  <si>
    <t>技術者雇用評価資料</t>
  </si>
  <si>
    <t>技術者雇用評価資料</t>
    <phoneticPr fontId="3"/>
  </si>
  <si>
    <t>地域防災力評価資料</t>
  </si>
  <si>
    <t>地域防災力評価資料</t>
    <phoneticPr fontId="3"/>
  </si>
  <si>
    <t>配置予定技術者工事成績対象工事一覧</t>
    <phoneticPr fontId="3"/>
  </si>
  <si>
    <t>配置予定技術者施工実績評価資料</t>
  </si>
  <si>
    <t>配置予定技術者施工実績評価資料</t>
    <phoneticPr fontId="3"/>
  </si>
  <si>
    <t>配置予定技術者継続教育評価資料</t>
    <phoneticPr fontId="3"/>
  </si>
  <si>
    <t>施工計画書</t>
  </si>
  <si>
    <t>施工計画書</t>
    <phoneticPr fontId="3"/>
  </si>
  <si>
    <t>請負金額(税込み)</t>
    <rPh sb="0" eb="2">
      <t>ウケオイ</t>
    </rPh>
    <rPh sb="2" eb="4">
      <t>キンガク</t>
    </rPh>
    <rPh sb="5" eb="7">
      <t>ゼイコ</t>
    </rPh>
    <phoneticPr fontId="3"/>
  </si>
  <si>
    <t>(単位円)</t>
    <phoneticPr fontId="3"/>
  </si>
  <si>
    <t>ヶ月</t>
    <phoneticPr fontId="3"/>
  </si>
  <si>
    <t>週間</t>
    <phoneticPr fontId="3"/>
  </si>
  <si>
    <t>１</t>
    <phoneticPr fontId="3"/>
  </si>
  <si>
    <t>（注）</t>
    <rPh sb="1" eb="2">
      <t>チュウ</t>
    </rPh>
    <phoneticPr fontId="3"/>
  </si>
  <si>
    <t>２</t>
    <phoneticPr fontId="3"/>
  </si>
  <si>
    <t>商号又は名称:</t>
    <phoneticPr fontId="3"/>
  </si>
  <si>
    <t>商号又は名称:</t>
    <phoneticPr fontId="3"/>
  </si>
  <si>
    <t>配置予定技術者名：</t>
    <phoneticPr fontId="3"/>
  </si>
  <si>
    <t>有</t>
    <phoneticPr fontId="3"/>
  </si>
  <si>
    <t>(CORINS登録番号：</t>
    <phoneticPr fontId="3"/>
  </si>
  <si>
    <t>)</t>
    <phoneticPr fontId="3"/>
  </si>
  <si>
    <t>継続教育評価
実績の有無</t>
    <rPh sb="0" eb="2">
      <t>ケイゾク</t>
    </rPh>
    <rPh sb="2" eb="4">
      <t>キョウイク</t>
    </rPh>
    <rPh sb="4" eb="6">
      <t>ヒョウカ</t>
    </rPh>
    <rPh sb="7" eb="9">
      <t>ジッセキ</t>
    </rPh>
    <rPh sb="10" eb="12">
      <t>ウム</t>
    </rPh>
    <phoneticPr fontId="3"/>
  </si>
  <si>
    <t>所有資格
登録番号</t>
    <rPh sb="8" eb="9">
      <t>ゴウ</t>
    </rPh>
    <phoneticPr fontId="3"/>
  </si>
  <si>
    <t>①</t>
    <phoneticPr fontId="3"/>
  </si>
  <si>
    <t>主任技術者
または
監理技術者</t>
    <rPh sb="0" eb="2">
      <t>シュニン</t>
    </rPh>
    <rPh sb="2" eb="5">
      <t>ギジュツシャ</t>
    </rPh>
    <rPh sb="10" eb="12">
      <t>カンリ</t>
    </rPh>
    <rPh sb="12" eb="15">
      <t>ギジュツシャ</t>
    </rPh>
    <phoneticPr fontId="13"/>
  </si>
  <si>
    <t>右上にあるプルダウンで
「総合評価 Ⅰ型」か「総合評価 Ⅱ型」
のどちらかを選択してください。</t>
    <rPh sb="0" eb="2">
      <t>ミギウエ</t>
    </rPh>
    <rPh sb="29" eb="30">
      <t>カタ</t>
    </rPh>
    <rPh sb="38" eb="40">
      <t>センタク</t>
    </rPh>
    <phoneticPr fontId="3"/>
  </si>
  <si>
    <r>
      <rPr>
        <b/>
        <sz val="14"/>
        <color rgb="FFFF0000"/>
        <rFont val="游ゴシック"/>
        <family val="3"/>
        <charset val="128"/>
        <scheme val="minor"/>
      </rPr>
      <t>総合評価 Ⅰ型</t>
    </r>
    <r>
      <rPr>
        <sz val="14"/>
        <color theme="1"/>
        <rFont val="游ゴシック"/>
        <family val="3"/>
        <charset val="128"/>
        <scheme val="minor"/>
      </rPr>
      <t>の場合は提出が必要です。</t>
    </r>
    <rPh sb="8" eb="10">
      <t>バアイ</t>
    </rPh>
    <rPh sb="11" eb="13">
      <t>テイシュツ</t>
    </rPh>
    <rPh sb="14" eb="16">
      <t>ヒツヨウ</t>
    </rPh>
    <phoneticPr fontId="3"/>
  </si>
  <si>
    <t>様式第６号</t>
    <rPh sb="0" eb="2">
      <t>ヨウシキ</t>
    </rPh>
    <rPh sb="2" eb="3">
      <t>ダイ</t>
    </rPh>
    <rPh sb="4" eb="5">
      <t>ゴウ</t>
    </rPh>
    <phoneticPr fontId="3"/>
  </si>
  <si>
    <t>C14</t>
  </si>
  <si>
    <t>若手女性人材活用計画書</t>
    <rPh sb="0" eb="2">
      <t>ワカテ</t>
    </rPh>
    <rPh sb="2" eb="4">
      <t>ジョセイ</t>
    </rPh>
    <rPh sb="4" eb="6">
      <t>ジンザイ</t>
    </rPh>
    <rPh sb="6" eb="8">
      <t>カツヨウ</t>
    </rPh>
    <rPh sb="8" eb="10">
      <t>ケイカク</t>
    </rPh>
    <rPh sb="10" eb="11">
      <t>ショ</t>
    </rPh>
    <phoneticPr fontId="3"/>
  </si>
  <si>
    <t>(12)</t>
  </si>
  <si>
    <t>若手・女性人材活用計画書（様式第６号）</t>
    <rPh sb="0" eb="2">
      <t>ワカテ</t>
    </rPh>
    <rPh sb="3" eb="5">
      <t>ジョセイ</t>
    </rPh>
    <rPh sb="5" eb="7">
      <t>ジンザイ</t>
    </rPh>
    <rPh sb="7" eb="9">
      <t>カツヨウ</t>
    </rPh>
    <rPh sb="9" eb="11">
      <t>ケイカク</t>
    </rPh>
    <rPh sb="11" eb="12">
      <t>ショ</t>
    </rPh>
    <rPh sb="13" eb="15">
      <t>ヨウシキ</t>
    </rPh>
    <rPh sb="15" eb="16">
      <t>ダイ</t>
    </rPh>
    <rPh sb="17" eb="18">
      <t>ゴウ</t>
    </rPh>
    <phoneticPr fontId="3"/>
  </si>
  <si>
    <t>本店、支店及び営業所評価資料（様式第７号）</t>
    <rPh sb="0" eb="2">
      <t>ホンテン</t>
    </rPh>
    <rPh sb="3" eb="5">
      <t>シテン</t>
    </rPh>
    <rPh sb="5" eb="6">
      <t>オヨ</t>
    </rPh>
    <rPh sb="7" eb="10">
      <t>エイギョウショ</t>
    </rPh>
    <rPh sb="10" eb="12">
      <t>ヒョウカ</t>
    </rPh>
    <rPh sb="12" eb="14">
      <t>シリョウ</t>
    </rPh>
    <rPh sb="15" eb="17">
      <t>ヨウシキ</t>
    </rPh>
    <rPh sb="17" eb="18">
      <t>ダイ</t>
    </rPh>
    <rPh sb="19" eb="20">
      <t>ゴウ</t>
    </rPh>
    <phoneticPr fontId="3"/>
  </si>
  <si>
    <t>地元企業活用計画書（様式第８号）</t>
    <rPh sb="0" eb="2">
      <t>ジモト</t>
    </rPh>
    <rPh sb="2" eb="4">
      <t>キギョウ</t>
    </rPh>
    <rPh sb="4" eb="6">
      <t>カツヨウ</t>
    </rPh>
    <rPh sb="6" eb="8">
      <t>ケイカク</t>
    </rPh>
    <rPh sb="8" eb="9">
      <t>ショ</t>
    </rPh>
    <rPh sb="10" eb="12">
      <t>ヨウシキ</t>
    </rPh>
    <rPh sb="12" eb="13">
      <t>ダイ</t>
    </rPh>
    <rPh sb="14" eb="15">
      <t>ゴウ</t>
    </rPh>
    <phoneticPr fontId="3"/>
  </si>
  <si>
    <t>技術者雇用評価資料（様式第９号）</t>
    <rPh sb="0" eb="3">
      <t>ギジュツシャ</t>
    </rPh>
    <rPh sb="3" eb="5">
      <t>コヨウ</t>
    </rPh>
    <rPh sb="5" eb="7">
      <t>ヒョウカ</t>
    </rPh>
    <rPh sb="7" eb="9">
      <t>シリョウ</t>
    </rPh>
    <rPh sb="10" eb="12">
      <t>ヨウシキ</t>
    </rPh>
    <rPh sb="12" eb="13">
      <t>ダイ</t>
    </rPh>
    <rPh sb="14" eb="15">
      <t>ゴウ</t>
    </rPh>
    <phoneticPr fontId="3"/>
  </si>
  <si>
    <t>地域防災力評価資料（様式第１０号）</t>
    <rPh sb="0" eb="2">
      <t>チイキ</t>
    </rPh>
    <rPh sb="2" eb="4">
      <t>ボウサイ</t>
    </rPh>
    <rPh sb="4" eb="5">
      <t>リョク</t>
    </rPh>
    <rPh sb="5" eb="7">
      <t>ヒョウカ</t>
    </rPh>
    <rPh sb="7" eb="9">
      <t>シリョウ</t>
    </rPh>
    <rPh sb="10" eb="12">
      <t>ヨウシキ</t>
    </rPh>
    <rPh sb="12" eb="13">
      <t>ダイ</t>
    </rPh>
    <rPh sb="15" eb="16">
      <t>ゴウ</t>
    </rPh>
    <phoneticPr fontId="3"/>
  </si>
  <si>
    <t>配置予定技術者工事成績対象工事一覧（様式第１１号）</t>
    <rPh sb="0" eb="2">
      <t>ハイチ</t>
    </rPh>
    <rPh sb="2" eb="4">
      <t>ヨテイ</t>
    </rPh>
    <rPh sb="4" eb="7">
      <t>ギジュツシャ</t>
    </rPh>
    <rPh sb="7" eb="9">
      <t>コウジ</t>
    </rPh>
    <rPh sb="9" eb="11">
      <t>セイセキ</t>
    </rPh>
    <rPh sb="11" eb="13">
      <t>タイショウ</t>
    </rPh>
    <rPh sb="13" eb="15">
      <t>コウジ</t>
    </rPh>
    <rPh sb="15" eb="17">
      <t>イチラン</t>
    </rPh>
    <rPh sb="18" eb="20">
      <t>ヨウシキ</t>
    </rPh>
    <rPh sb="20" eb="21">
      <t>ダイ</t>
    </rPh>
    <rPh sb="23" eb="24">
      <t>ゴウ</t>
    </rPh>
    <phoneticPr fontId="3"/>
  </si>
  <si>
    <t>配置予定技術者施工実績評価資料（様式第１２号）</t>
    <rPh sb="0" eb="2">
      <t>ハイチ</t>
    </rPh>
    <rPh sb="2" eb="4">
      <t>ヨテイ</t>
    </rPh>
    <rPh sb="4" eb="7">
      <t>ギジュツシャ</t>
    </rPh>
    <rPh sb="7" eb="9">
      <t>セコウ</t>
    </rPh>
    <rPh sb="9" eb="11">
      <t>ジッセキ</t>
    </rPh>
    <rPh sb="11" eb="13">
      <t>ヒョウカ</t>
    </rPh>
    <rPh sb="13" eb="15">
      <t>シリョウ</t>
    </rPh>
    <rPh sb="16" eb="18">
      <t>ヨウシキ</t>
    </rPh>
    <rPh sb="18" eb="19">
      <t>ダイ</t>
    </rPh>
    <rPh sb="21" eb="22">
      <t>ゴウ</t>
    </rPh>
    <phoneticPr fontId="3"/>
  </si>
  <si>
    <t>配置予定技術者継続教育評価資料（様式第１３号）</t>
    <rPh sb="0" eb="2">
      <t>ハイチ</t>
    </rPh>
    <rPh sb="2" eb="4">
      <t>ヨテイ</t>
    </rPh>
    <rPh sb="4" eb="7">
      <t>ギジュツシャ</t>
    </rPh>
    <rPh sb="7" eb="9">
      <t>ケイゾク</t>
    </rPh>
    <rPh sb="9" eb="11">
      <t>キョウイク</t>
    </rPh>
    <rPh sb="11" eb="13">
      <t>ヒョウカ</t>
    </rPh>
    <rPh sb="13" eb="15">
      <t>シリョウ</t>
    </rPh>
    <rPh sb="16" eb="18">
      <t>ヨウシキ</t>
    </rPh>
    <rPh sb="18" eb="19">
      <t>ダイ</t>
    </rPh>
    <rPh sb="21" eb="22">
      <t>ゴウ</t>
    </rPh>
    <phoneticPr fontId="3"/>
  </si>
  <si>
    <t>若手・女性人材活用計画書</t>
    <rPh sb="0" eb="2">
      <t>ワカテ</t>
    </rPh>
    <rPh sb="3" eb="5">
      <t>ジョセイ</t>
    </rPh>
    <rPh sb="5" eb="7">
      <t>ジンザイ</t>
    </rPh>
    <rPh sb="7" eb="9">
      <t>カツヨウ</t>
    </rPh>
    <rPh sb="9" eb="11">
      <t>ケイカク</t>
    </rPh>
    <rPh sb="11" eb="12">
      <t>ショ</t>
    </rPh>
    <phoneticPr fontId="3"/>
  </si>
  <si>
    <t>若手・女性人材
活用計画</t>
    <rPh sb="0" eb="2">
      <t>ワカテ</t>
    </rPh>
    <rPh sb="3" eb="7">
      <t>ジョセイジンザイ</t>
    </rPh>
    <rPh sb="8" eb="10">
      <t>カツヨウ</t>
    </rPh>
    <rPh sb="10" eb="12">
      <t>ケイカク</t>
    </rPh>
    <phoneticPr fontId="3"/>
  </si>
  <si>
    <t>有</t>
    <rPh sb="0" eb="1">
      <t>アリ</t>
    </rPh>
    <phoneticPr fontId="3"/>
  </si>
  <si>
    <t>（有の場合は、下表の該当する職種欄に記入及びチェックしてください。）</t>
    <phoneticPr fontId="3"/>
  </si>
  <si>
    <t>現場代理人</t>
    <rPh sb="0" eb="2">
      <t>ゲンバ</t>
    </rPh>
    <rPh sb="2" eb="5">
      <t>ダイリニン</t>
    </rPh>
    <phoneticPr fontId="3"/>
  </si>
  <si>
    <t>氏名</t>
    <phoneticPr fontId="3"/>
  </si>
  <si>
    <t>生年月日</t>
    <phoneticPr fontId="3"/>
  </si>
  <si>
    <t>区分</t>
    <phoneticPr fontId="3"/>
  </si>
  <si>
    <t>資格名称</t>
    <phoneticPr fontId="3"/>
  </si>
  <si>
    <t>担当技術者</t>
    <rPh sb="0" eb="2">
      <t>タントウ</t>
    </rPh>
    <rPh sb="2" eb="4">
      <t>ギジュツ</t>
    </rPh>
    <rPh sb="4" eb="5">
      <t>シャ</t>
    </rPh>
    <phoneticPr fontId="3"/>
  </si>
  <si>
    <t>□</t>
    <phoneticPr fontId="3"/>
  </si>
  <si>
    <t>若手（４０歳未満）</t>
    <rPh sb="0" eb="2">
      <t>ワカテ</t>
    </rPh>
    <rPh sb="5" eb="6">
      <t>サイ</t>
    </rPh>
    <rPh sb="6" eb="8">
      <t>ミマン</t>
    </rPh>
    <phoneticPr fontId="3"/>
  </si>
  <si>
    <t>女性</t>
    <rPh sb="0" eb="2">
      <t>ジョセイ</t>
    </rPh>
    <phoneticPr fontId="3"/>
  </si>
  <si>
    <t>１</t>
    <phoneticPr fontId="3"/>
  </si>
  <si>
    <t>担当技術者については、複数の者を専任で配置することができる。</t>
    <rPh sb="0" eb="2">
      <t>タントウ</t>
    </rPh>
    <rPh sb="2" eb="5">
      <t>ギジュツシャ</t>
    </rPh>
    <rPh sb="11" eb="13">
      <t>フクスウ</t>
    </rPh>
    <rPh sb="14" eb="15">
      <t>モノ</t>
    </rPh>
    <rPh sb="16" eb="18">
      <t>センニン</t>
    </rPh>
    <rPh sb="19" eb="21">
      <t>ハイチ</t>
    </rPh>
    <phoneticPr fontId="3"/>
  </si>
  <si>
    <t>２</t>
  </si>
  <si>
    <t>配置予定技術者として複数の立候補者を申請している場合において、本計画書に該当する者がいるときは、その者について記載すること。</t>
    <rPh sb="0" eb="2">
      <t>ハイチ</t>
    </rPh>
    <rPh sb="2" eb="4">
      <t>ヨテイ</t>
    </rPh>
    <rPh sb="4" eb="7">
      <t>ギジュツシャ</t>
    </rPh>
    <rPh sb="10" eb="12">
      <t>フクスウ</t>
    </rPh>
    <rPh sb="13" eb="16">
      <t>リッコウホ</t>
    </rPh>
    <rPh sb="16" eb="17">
      <t>シャ</t>
    </rPh>
    <rPh sb="18" eb="20">
      <t>シンセイ</t>
    </rPh>
    <rPh sb="24" eb="26">
      <t>バアイ</t>
    </rPh>
    <rPh sb="31" eb="32">
      <t>ホン</t>
    </rPh>
    <rPh sb="32" eb="34">
      <t>ケイカク</t>
    </rPh>
    <rPh sb="34" eb="35">
      <t>ショ</t>
    </rPh>
    <rPh sb="36" eb="38">
      <t>ガイトウ</t>
    </rPh>
    <rPh sb="40" eb="41">
      <t>モノ</t>
    </rPh>
    <rPh sb="50" eb="51">
      <t>モノ</t>
    </rPh>
    <rPh sb="55" eb="57">
      <t>キサイ</t>
    </rPh>
    <phoneticPr fontId="3"/>
  </si>
  <si>
    <t>３</t>
    <phoneticPr fontId="3"/>
  </si>
  <si>
    <t>担当技術者又は配置予定技術者について、複数の者を申請する場合は、適宜、枚数を増やすこと。</t>
    <rPh sb="0" eb="2">
      <t>タントウ</t>
    </rPh>
    <rPh sb="2" eb="5">
      <t>ギジュツシャ</t>
    </rPh>
    <rPh sb="5" eb="6">
      <t>マタ</t>
    </rPh>
    <rPh sb="7" eb="9">
      <t>ハイチ</t>
    </rPh>
    <rPh sb="9" eb="11">
      <t>ヨテイ</t>
    </rPh>
    <rPh sb="11" eb="14">
      <t>ギジュツシャ</t>
    </rPh>
    <rPh sb="19" eb="21">
      <t>フクスウ</t>
    </rPh>
    <rPh sb="22" eb="23">
      <t>モノ</t>
    </rPh>
    <rPh sb="24" eb="26">
      <t>シンセイ</t>
    </rPh>
    <rPh sb="28" eb="30">
      <t>バアイ</t>
    </rPh>
    <rPh sb="32" eb="34">
      <t>テキギ</t>
    </rPh>
    <rPh sb="35" eb="37">
      <t>マイスウ</t>
    </rPh>
    <rPh sb="38" eb="39">
      <t>フ</t>
    </rPh>
    <phoneticPr fontId="3"/>
  </si>
  <si>
    <t>主任技術者
（監理技術者）</t>
    <rPh sb="0" eb="2">
      <t>シュニン</t>
    </rPh>
    <rPh sb="2" eb="5">
      <t>ギジュツシャ</t>
    </rPh>
    <rPh sb="7" eb="12">
      <t>カンリギジュツシャ</t>
    </rPh>
    <phoneticPr fontId="3"/>
  </si>
  <si>
    <t>様式第１４号</t>
    <rPh sb="0" eb="2">
      <t>ヨウシキ</t>
    </rPh>
    <rPh sb="2" eb="3">
      <t>ダイ</t>
    </rPh>
    <rPh sb="5" eb="6">
      <t>ゴウ</t>
    </rPh>
    <phoneticPr fontId="3"/>
  </si>
  <si>
    <t>（例）○○工業株式会社</t>
    <rPh sb="1" eb="2">
      <t>レイ</t>
    </rPh>
    <rPh sb="5" eb="7">
      <t>コウギョウ</t>
    </rPh>
    <rPh sb="7" eb="11">
      <t>カブシキガイシャ</t>
    </rPh>
    <phoneticPr fontId="10"/>
  </si>
  <si>
    <t>（例）代表取締役</t>
    <rPh sb="1" eb="2">
      <t>レイ</t>
    </rPh>
    <rPh sb="3" eb="8">
      <t>ダイヒョウトリシマリヤク</t>
    </rPh>
    <phoneticPr fontId="10"/>
  </si>
  <si>
    <t>（例）前橋　太朗</t>
    <rPh sb="1" eb="2">
      <t>レイ</t>
    </rPh>
    <rPh sb="3" eb="5">
      <t>マエバシ</t>
    </rPh>
    <rPh sb="6" eb="8">
      <t>タロウ</t>
    </rPh>
    <phoneticPr fontId="10"/>
  </si>
  <si>
    <t>（例）群馬県前橋市表町１－１－１</t>
    <rPh sb="3" eb="6">
      <t>グンマケン</t>
    </rPh>
    <rPh sb="6" eb="9">
      <t>マエバシシ</t>
    </rPh>
    <rPh sb="9" eb="10">
      <t>オモテ</t>
    </rPh>
    <rPh sb="10" eb="11">
      <t>チョウ</t>
    </rPh>
    <phoneticPr fontId="10"/>
  </si>
  <si>
    <t>（例）本庁管内○○工事</t>
  </si>
  <si>
    <t>（例）群馬県前橋市表町２－２－２</t>
    <rPh sb="3" eb="6">
      <t>グンマケン</t>
    </rPh>
    <rPh sb="6" eb="9">
      <t>マエバシシ</t>
    </rPh>
    <rPh sb="9" eb="10">
      <t>オモテ</t>
    </rPh>
    <rPh sb="10" eb="11">
      <t>チョウ</t>
    </rPh>
    <phoneticPr fontId="10"/>
  </si>
  <si>
    <t>様式第１４号</t>
    <phoneticPr fontId="3"/>
  </si>
  <si>
    <t>(注)
１　記載する同種工事の元請けとして施工した実績は、１件でよい。
２　工事概要は、評価基準に該当する工事であることが確認できるように記載すること。</t>
    <rPh sb="1" eb="2">
      <t>チュウ</t>
    </rPh>
    <phoneticPr fontId="3"/>
  </si>
  <si>
    <t>有(CORINS登録番号:</t>
    <rPh sb="0" eb="1">
      <t>アリ</t>
    </rPh>
    <rPh sb="8" eb="10">
      <t>トウロク</t>
    </rPh>
    <rPh sb="10" eb="12">
      <t>バンゴウ</t>
    </rPh>
    <phoneticPr fontId="3"/>
  </si>
  <si>
    <t>)</t>
    <phoneticPr fontId="3"/>
  </si>
  <si>
    <t>（記載例）
・管推進工
　　工事延長　　　　　　　　　　　 Ｌ＝○○○．〇ｍ
　　管推進工（φ○○○mm）　　　　 Ｌ＝○○○．〇ｍ（〇スパン）
　　マンホール設置工（φ○○○mm） 〇箇所</t>
    <phoneticPr fontId="3"/>
  </si>
  <si>
    <t>１　対象工事の業種に該当する認証のみを記載すること。</t>
  </si>
  <si>
    <t>２　登録証、付属書がある場合は付属書の写しを添付すること。（認定範囲、日付
　等が確認できること）</t>
  </si>
  <si>
    <t>本計画書により確認される活用率が０％の場合であっても、提出すること。</t>
    <rPh sb="0" eb="1">
      <t>ホン</t>
    </rPh>
    <rPh sb="1" eb="3">
      <t>ケイカク</t>
    </rPh>
    <rPh sb="3" eb="4">
      <t>ショ</t>
    </rPh>
    <rPh sb="7" eb="9">
      <t>カクニン</t>
    </rPh>
    <rPh sb="12" eb="14">
      <t>カツヨウ</t>
    </rPh>
    <rPh sb="14" eb="15">
      <t>リツ</t>
    </rPh>
    <rPh sb="19" eb="21">
      <t>バアイ</t>
    </rPh>
    <rPh sb="27" eb="29">
      <t>テイシュツ</t>
    </rPh>
    <phoneticPr fontId="3"/>
  </si>
  <si>
    <t>元請業者が地元企業の場合であって、下請けに付さない場合は活用率１００％となる。</t>
    <rPh sb="0" eb="2">
      <t>モトウケ</t>
    </rPh>
    <rPh sb="2" eb="4">
      <t>ギョウシャ</t>
    </rPh>
    <rPh sb="5" eb="7">
      <t>ジモト</t>
    </rPh>
    <rPh sb="7" eb="9">
      <t>キギョウ</t>
    </rPh>
    <rPh sb="10" eb="12">
      <t>バアイ</t>
    </rPh>
    <rPh sb="17" eb="19">
      <t>シタウ</t>
    </rPh>
    <rPh sb="21" eb="22">
      <t>フ</t>
    </rPh>
    <rPh sb="25" eb="27">
      <t>バアイ</t>
    </rPh>
    <rPh sb="28" eb="30">
      <t>カツヨウ</t>
    </rPh>
    <rPh sb="30" eb="31">
      <t>リツ</t>
    </rPh>
    <phoneticPr fontId="3"/>
  </si>
  <si>
    <t>（注）落札者決定基準に定める算式により算定した合計値を記入すること。</t>
    <rPh sb="1" eb="2">
      <t>チュウ</t>
    </rPh>
    <rPh sb="3" eb="6">
      <t>ラクサツシャ</t>
    </rPh>
    <rPh sb="6" eb="8">
      <t>ケッテイ</t>
    </rPh>
    <rPh sb="8" eb="10">
      <t>キジュン</t>
    </rPh>
    <rPh sb="11" eb="12">
      <t>サダ</t>
    </rPh>
    <rPh sb="14" eb="16">
      <t>サンシキ</t>
    </rPh>
    <rPh sb="19" eb="21">
      <t>サンテイ</t>
    </rPh>
    <rPh sb="23" eb="26">
      <t>ゴウケイチ</t>
    </rPh>
    <rPh sb="27" eb="29">
      <t>キニュウ</t>
    </rPh>
    <phoneticPr fontId="3"/>
  </si>
  <si>
    <t>（注）本市が管理する社会資本に関して、災害又は事故等により緊急に維持修繕を
　　実施したものを対象とする。</t>
    <rPh sb="3" eb="5">
      <t>ホンシ</t>
    </rPh>
    <rPh sb="6" eb="8">
      <t>カンリ</t>
    </rPh>
    <rPh sb="10" eb="12">
      <t>シャカイ</t>
    </rPh>
    <rPh sb="12" eb="14">
      <t>シホン</t>
    </rPh>
    <rPh sb="15" eb="16">
      <t>カン</t>
    </rPh>
    <rPh sb="19" eb="21">
      <t>サイガイ</t>
    </rPh>
    <rPh sb="21" eb="22">
      <t>マタ</t>
    </rPh>
    <rPh sb="23" eb="25">
      <t>ジコ</t>
    </rPh>
    <rPh sb="25" eb="26">
      <t>トウ</t>
    </rPh>
    <rPh sb="29" eb="31">
      <t>キンキュウ</t>
    </rPh>
    <rPh sb="32" eb="34">
      <t>イジ</t>
    </rPh>
    <rPh sb="34" eb="36">
      <t>シュウゼン</t>
    </rPh>
    <rPh sb="40" eb="42">
      <t>ジッシ</t>
    </rPh>
    <rPh sb="47" eb="49">
      <t>タイショウ</t>
    </rPh>
    <phoneticPr fontId="3"/>
  </si>
  <si>
    <t>⑨</t>
    <phoneticPr fontId="3"/>
  </si>
  <si>
    <t>（注）対象工事件数が多い場合は、適宜、行数又は枚数を増やすこと。</t>
    <rPh sb="1" eb="2">
      <t>チュウ</t>
    </rPh>
    <phoneticPr fontId="3"/>
  </si>
  <si>
    <t>１　本工事に配置する予定の技術者（以下「技術者」という。）について作成すること。</t>
  </si>
  <si>
    <t>（注）
１　記載する同種工事の元請けとして施工した実績は、１件でよい。
２　工事概要は、評価基準に該当する工事であることが確認できるように記載すること。</t>
    <phoneticPr fontId="3"/>
  </si>
  <si>
    <t xml:space="preserve">（注）一つの項目欄は１提案とし、複数記載しないこと。
</t>
    <phoneticPr fontId="3"/>
  </si>
  <si>
    <t>３　１項目につき、１提案とし、複数記載しないこと。</t>
  </si>
  <si>
    <t>４　必要に応じ、説明図・写真等を補足説明資料として枠内に添付することと</t>
  </si>
  <si>
    <t>　し、施工計画書の枚数は、最大でＡ４版３枚までとする。</t>
  </si>
  <si>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3"/>
  </si>
  <si>
    <t>　代表者印の押印が必要です。</t>
    <rPh sb="1" eb="4">
      <t>ダイヒョウシャ</t>
    </rPh>
    <rPh sb="4" eb="5">
      <t>イン</t>
    </rPh>
    <rPh sb="6" eb="8">
      <t>オウイン</t>
    </rPh>
    <rPh sb="9" eb="11">
      <t>ヒツヨウ</t>
    </rPh>
    <phoneticPr fontId="3"/>
  </si>
  <si>
    <t>←発行責任者とは、代表取締役又は支店長や営業所長等といった</t>
    <rPh sb="1" eb="3">
      <t>ハッコウ</t>
    </rPh>
    <rPh sb="3" eb="6">
      <t>セキニンシャ</t>
    </rPh>
    <rPh sb="9" eb="11">
      <t>ダイヒョウ</t>
    </rPh>
    <rPh sb="11" eb="14">
      <t>トリシマリヤク</t>
    </rPh>
    <rPh sb="14" eb="15">
      <t>マタ</t>
    </rPh>
    <rPh sb="16" eb="19">
      <t>シテンチョウ</t>
    </rPh>
    <rPh sb="20" eb="23">
      <t>エイギョウショ</t>
    </rPh>
    <rPh sb="23" eb="24">
      <t>チョウ</t>
    </rPh>
    <rPh sb="24" eb="25">
      <t>ナド</t>
    </rPh>
    <phoneticPr fontId="3"/>
  </si>
  <si>
    <t>　社内において権限の委任を受けた役職者です。</t>
    <rPh sb="1" eb="3">
      <t>シャナイ</t>
    </rPh>
    <rPh sb="7" eb="9">
      <t>ケンゲン</t>
    </rPh>
    <rPh sb="10" eb="12">
      <t>イニン</t>
    </rPh>
    <rPh sb="13" eb="14">
      <t>ウ</t>
    </rPh>
    <rPh sb="16" eb="19">
      <t>ヤクショクシャ</t>
    </rPh>
    <phoneticPr fontId="3"/>
  </si>
  <si>
    <t>　また、担当者とは、本件に関する事務を担当する者です。</t>
    <rPh sb="4" eb="7">
      <t>タントウシャ</t>
    </rPh>
    <rPh sb="10" eb="12">
      <t>ホンケン</t>
    </rPh>
    <rPh sb="13" eb="14">
      <t>カン</t>
    </rPh>
    <rPh sb="16" eb="18">
      <t>ジム</t>
    </rPh>
    <rPh sb="19" eb="21">
      <t>タントウ</t>
    </rPh>
    <rPh sb="23" eb="24">
      <t>モノ</t>
    </rPh>
    <phoneticPr fontId="3"/>
  </si>
  <si>
    <t>　なお、発行責任者及び担当者は同一人物でも問題ありません。</t>
    <rPh sb="4" eb="6">
      <t>ハッコウ</t>
    </rPh>
    <rPh sb="6" eb="9">
      <t>セキニンシャ</t>
    </rPh>
    <rPh sb="9" eb="10">
      <t>オヨ</t>
    </rPh>
    <rPh sb="11" eb="14">
      <t>タントウシャ</t>
    </rPh>
    <rPh sb="15" eb="17">
      <t>ドウイツ</t>
    </rPh>
    <rPh sb="17" eb="19">
      <t>ジンブツ</t>
    </rPh>
    <rPh sb="21" eb="23">
      <t>モンダイ</t>
    </rPh>
    <phoneticPr fontId="3"/>
  </si>
  <si>
    <t>　※代表者印を押印する場合は、この欄は入力不要です。</t>
    <rPh sb="2" eb="5">
      <t>ダイヒョウシャ</t>
    </rPh>
    <rPh sb="5" eb="6">
      <t>イン</t>
    </rPh>
    <rPh sb="7" eb="9">
      <t>オウイン</t>
    </rPh>
    <rPh sb="11" eb="13">
      <t>バアイ</t>
    </rPh>
    <rPh sb="17" eb="18">
      <t>ラン</t>
    </rPh>
    <rPh sb="19" eb="21">
      <t>ニュウリョク</t>
    </rPh>
    <rPh sb="21" eb="23">
      <t>フヨウ</t>
    </rPh>
    <phoneticPr fontId="3"/>
  </si>
  <si>
    <t>←「総合評価Ⅰ型」を選択すると、(13）施工計画書（様式第１４号）が追加されます。</t>
    <rPh sb="2" eb="4">
      <t>ソウゴウ</t>
    </rPh>
    <rPh sb="4" eb="6">
      <t>ヒョウカ</t>
    </rPh>
    <rPh sb="7" eb="8">
      <t>ガタ</t>
    </rPh>
    <rPh sb="10" eb="12">
      <t>センタク</t>
    </rPh>
    <rPh sb="20" eb="22">
      <t>セコウ</t>
    </rPh>
    <rPh sb="22" eb="24">
      <t>ケイカク</t>
    </rPh>
    <rPh sb="24" eb="25">
      <t>ショ</t>
    </rPh>
    <rPh sb="26" eb="28">
      <t>ヨウシキ</t>
    </rPh>
    <rPh sb="28" eb="29">
      <t>ダイ</t>
    </rPh>
    <rPh sb="31" eb="32">
      <t>ゴウ</t>
    </rPh>
    <rPh sb="34" eb="36">
      <t>ツイカ</t>
    </rPh>
    <phoneticPr fontId="3"/>
  </si>
  <si>
    <t>←「■有」を選択すると、薄い色で記載例を表示します。</t>
    <rPh sb="3" eb="4">
      <t>アリ</t>
    </rPh>
    <rPh sb="6" eb="8">
      <t>センタク</t>
    </rPh>
    <rPh sb="12" eb="13">
      <t>ウス</t>
    </rPh>
    <rPh sb="14" eb="15">
      <t>イロ</t>
    </rPh>
    <rPh sb="16" eb="18">
      <t>キサイ</t>
    </rPh>
    <rPh sb="18" eb="19">
      <t>レイ</t>
    </rPh>
    <rPh sb="20" eb="22">
      <t>ヒョウジ</t>
    </rPh>
    <phoneticPr fontId="3"/>
  </si>
  <si>
    <t>　入力する際に記載例は消して頂いて問題ありません。</t>
    <rPh sb="1" eb="3">
      <t>ニュウリョク</t>
    </rPh>
    <rPh sb="5" eb="6">
      <t>サイ</t>
    </rPh>
    <rPh sb="7" eb="9">
      <t>キサイ</t>
    </rPh>
    <rPh sb="9" eb="10">
      <t>レイ</t>
    </rPh>
    <rPh sb="11" eb="12">
      <t>ケ</t>
    </rPh>
    <rPh sb="14" eb="15">
      <t>イタダ</t>
    </rPh>
    <rPh sb="17" eb="19">
      <t>モンダイ</t>
    </rPh>
    <phoneticPr fontId="3"/>
  </si>
  <si>
    <t>←記載例が表示されていますが、　入力する際に記載例は消して頂いて問題ありません。</t>
    <rPh sb="1" eb="4">
      <t>キサイレイ</t>
    </rPh>
    <rPh sb="5" eb="7">
      <t>ヒョウジ</t>
    </rPh>
    <phoneticPr fontId="3"/>
  </si>
  <si>
    <t>その他の注意事項</t>
    <rPh sb="2" eb="3">
      <t>ホカ</t>
    </rPh>
    <rPh sb="4" eb="6">
      <t>チュウイ</t>
    </rPh>
    <rPh sb="6" eb="8">
      <t>ジコウ</t>
    </rPh>
    <phoneticPr fontId="3"/>
  </si>
  <si>
    <t>〇当該工事の内容を証明する資料について、CORINS登録の工事は、CORINS登録番号を記載し、</t>
    <phoneticPr fontId="3"/>
  </si>
  <si>
    <t>　その打ち出し帳票（竣工時工事カルテ）の添付は要しない。</t>
    <phoneticPr fontId="3"/>
  </si>
  <si>
    <t>　ただし、CORINS登録の内容で同種工事の条件が確認できない場合は、図面等の写しを添付すること。</t>
    <phoneticPr fontId="3"/>
  </si>
  <si>
    <t>〇CORINS登録以外の工事については、工事概要等が確認できる契約書、図面等の写しを添付すること。</t>
    <phoneticPr fontId="3"/>
  </si>
  <si>
    <t>２　公益財団法人　地球環境戦略研究機関が発行した登録証の写しを提出すること。</t>
    <phoneticPr fontId="3"/>
  </si>
  <si>
    <t>３　公益財団法人　日本適合性認定協会（以下「ＪＡＢ」という。）又はＪＡＢと相互承認している認定機関が認定した審査登録機関が
　</t>
    <phoneticPr fontId="3"/>
  </si>
  <si>
    <t>　　発行した登録証の写しを提出すること。なお、付属書が発行されている場合は、付属書についても併せて提出すること。</t>
    <phoneticPr fontId="3"/>
  </si>
  <si>
    <t>（注意事項）</t>
    <rPh sb="1" eb="3">
      <t>チュウイ</t>
    </rPh>
    <rPh sb="3" eb="5">
      <t>ジコウ</t>
    </rPh>
    <phoneticPr fontId="3"/>
  </si>
  <si>
    <t>〇指名停止通知書に記載のある内容を記入すること。</t>
    <rPh sb="1" eb="3">
      <t>シメイ</t>
    </rPh>
    <phoneticPr fontId="3"/>
  </si>
  <si>
    <t>（その他の注意事項）</t>
    <rPh sb="3" eb="4">
      <t>ホカ</t>
    </rPh>
    <rPh sb="5" eb="7">
      <t>チュウイ</t>
    </rPh>
    <rPh sb="7" eb="9">
      <t>ジコウ</t>
    </rPh>
    <phoneticPr fontId="3"/>
  </si>
  <si>
    <t>　</t>
    <phoneticPr fontId="3"/>
  </si>
  <si>
    <t>支店又は営業所については、建設業法第七条に該当する委任営業所で市内又は県内とする。</t>
    <phoneticPr fontId="3"/>
  </si>
  <si>
    <t>(その他の注意事項）</t>
    <rPh sb="3" eb="4">
      <t>ホカ</t>
    </rPh>
    <rPh sb="5" eb="9">
      <t>チュウイジコウ</t>
    </rPh>
    <phoneticPr fontId="3"/>
  </si>
  <si>
    <t>　　又は前橋市に市県民税の納税義務を有する個人事業主とする。</t>
  </si>
  <si>
    <t xml:space="preserve">　　また、地元以外の企業が更にその一部を地元企業に施工又は地元企業から資材調達を行う場合にあっては、
</t>
  </si>
  <si>
    <t>　　それに相当する金額を地元企業の活用とする。</t>
  </si>
  <si>
    <t>　</t>
    <phoneticPr fontId="3"/>
  </si>
  <si>
    <t>（その他の注意事項）</t>
    <rPh sb="3" eb="4">
      <t>ホカ</t>
    </rPh>
    <rPh sb="5" eb="7">
      <t>チュウイ</t>
    </rPh>
    <rPh sb="7" eb="9">
      <t>ジコウ</t>
    </rPh>
    <phoneticPr fontId="3"/>
  </si>
  <si>
    <t>　　　　　　　＋二級の合計欄の数値＋その他の合計欄の数値</t>
    <phoneticPr fontId="3"/>
  </si>
  <si>
    <t>（その他の注意事項）</t>
    <rPh sb="3" eb="4">
      <t>ホカ</t>
    </rPh>
    <rPh sb="5" eb="9">
      <t>チュウイジコウ</t>
    </rPh>
    <phoneticPr fontId="3"/>
  </si>
  <si>
    <t>〇　本工事に主任技術者又は監理技術者として配置する予定の技術者（以下「技術者」という。）について作成すること。</t>
    <phoneticPr fontId="3"/>
  </si>
  <si>
    <t>　　また、技術者を１人に特定できない場合は、複数の者を配置予定技術者とすることができる。この場合、本書はすべての技術者数分作成すること。</t>
    <phoneticPr fontId="3"/>
  </si>
  <si>
    <t>　　なお、複数の技術者を配置予定とした場合の総合評価の評価点は、配置予定技術者の能力に係る評価点が最も低い者で評価する。</t>
    <phoneticPr fontId="3"/>
  </si>
  <si>
    <t>〇　主任技術者又は監理技術者として携わった入札日の属する年度の前年度の末日から起算した過去４年間に完成した当該工事に</t>
    <phoneticPr fontId="3"/>
  </si>
  <si>
    <t>　　該当する種類別（土木一式、舗装、建築一式等）のうち、工事成績評定結果の通知された請負金額130万円を超えるすべての</t>
    <phoneticPr fontId="3"/>
  </si>
  <si>
    <t>　　前橋市発注（水道局発注を含む。）の工事について記載すること。</t>
    <phoneticPr fontId="3"/>
  </si>
  <si>
    <t>（その他の注意事項）</t>
    <rPh sb="3" eb="4">
      <t>ホカ</t>
    </rPh>
    <rPh sb="5" eb="9">
      <t>チュウイジコウ</t>
    </rPh>
    <phoneticPr fontId="3"/>
  </si>
  <si>
    <t>←「■有」を選択すると記載例が表示されますが、そのまま入力いただいて問題ありません。</t>
    <rPh sb="3" eb="4">
      <t>アリ</t>
    </rPh>
    <rPh sb="6" eb="8">
      <t>センタク</t>
    </rPh>
    <rPh sb="11" eb="13">
      <t>キサイ</t>
    </rPh>
    <rPh sb="13" eb="14">
      <t>レイ</t>
    </rPh>
    <rPh sb="15" eb="17">
      <t>ヒョウジ</t>
    </rPh>
    <rPh sb="27" eb="29">
      <t>ニュウリョク</t>
    </rPh>
    <rPh sb="34" eb="36">
      <t>モンダイ</t>
    </rPh>
    <phoneticPr fontId="3"/>
  </si>
  <si>
    <t>　　また、技術者を１人に特定できない場合は、複数の者を配置予定技術者とすることができる。この場合、本書はすべての技術者数分作成すること。</t>
    <phoneticPr fontId="3"/>
  </si>
  <si>
    <t>　　なお、複数の者を配置予定とした場合の総合評価の評価点は、配置予定技術者の能力に係る評価点が最も低い者で評価する。</t>
    <phoneticPr fontId="3"/>
  </si>
  <si>
    <t>　　なお、複数の者を配置予定とした場合の総合評価の評点は、配置予定技術者の能力に係る評価点が最も低い者で評価する。</t>
    <phoneticPr fontId="3"/>
  </si>
  <si>
    <t>　避けること。</t>
  </si>
  <si>
    <r>
      <t>・書類を提出する際は必要なシートを</t>
    </r>
    <r>
      <rPr>
        <b/>
        <u/>
        <sz val="12"/>
        <color rgb="FFFF0000"/>
        <rFont val="ＭＳ Ｐゴシック"/>
        <family val="3"/>
        <charset val="128"/>
      </rPr>
      <t>PDF出力や紙印刷のうえ提出してください。</t>
    </r>
    <rPh sb="1" eb="3">
      <t>ショルイ</t>
    </rPh>
    <rPh sb="4" eb="6">
      <t>テイシュツ</t>
    </rPh>
    <rPh sb="8" eb="9">
      <t>サイ</t>
    </rPh>
    <rPh sb="10" eb="12">
      <t>ヒツヨウ</t>
    </rPh>
    <rPh sb="20" eb="22">
      <t>シュツリョク</t>
    </rPh>
    <rPh sb="23" eb="24">
      <t>カミ</t>
    </rPh>
    <rPh sb="24" eb="26">
      <t>インサツ</t>
    </rPh>
    <rPh sb="29" eb="31">
      <t>テイシュツ</t>
    </rPh>
    <phoneticPr fontId="13"/>
  </si>
  <si>
    <t>　※Ｅxcelファイルのまま提出することはお控えください。</t>
    <rPh sb="14" eb="16">
      <t>テイシュツ</t>
    </rPh>
    <rPh sb="22" eb="23">
      <t>ヒカ</t>
    </rPh>
    <phoneticPr fontId="13"/>
  </si>
  <si>
    <t>１　施工計画の記載にあっては、「状況に応じて・・・・。」等の曖昧な表現は</t>
    <phoneticPr fontId="3"/>
  </si>
  <si>
    <t>　超過している施工計画の評価は無効とする。</t>
    <phoneticPr fontId="3"/>
  </si>
  <si>
    <t>２　項目数を超えている場合又は文字数（１項目あたり200文字以内）が</t>
    <rPh sb="13" eb="14">
      <t>マタ</t>
    </rPh>
    <rPh sb="20" eb="22">
      <t>コウモク</t>
    </rPh>
    <rPh sb="28" eb="30">
      <t>モジ</t>
    </rPh>
    <rPh sb="30" eb="32">
      <t>イナイ</t>
    </rPh>
    <phoneticPr fontId="3"/>
  </si>
  <si>
    <t>５　特定建設工事共同企業体の場合、代表者以外の構成員は提出不要</t>
    <rPh sb="2" eb="4">
      <t>トクテイ</t>
    </rPh>
    <rPh sb="4" eb="6">
      <t>ケンセツ</t>
    </rPh>
    <rPh sb="6" eb="8">
      <t>コウジ</t>
    </rPh>
    <rPh sb="8" eb="10">
      <t>キョウドウ</t>
    </rPh>
    <rPh sb="10" eb="13">
      <t>キギョウタイ</t>
    </rPh>
    <rPh sb="14" eb="16">
      <t>バアイ</t>
    </rPh>
    <rPh sb="17" eb="20">
      <t>ダイヒョウシャ</t>
    </rPh>
    <rPh sb="20" eb="22">
      <t>イガイ</t>
    </rPh>
    <rPh sb="23" eb="26">
      <t>コウセイイン</t>
    </rPh>
    <rPh sb="27" eb="29">
      <t>テイシュツ</t>
    </rPh>
    <rPh sb="29" eb="31">
      <t>フヨウ</t>
    </rPh>
    <phoneticPr fontId="3"/>
  </si>
  <si>
    <t>２　継続教育（CPD）の評価対象団体は、建設系CPD協議会に加盟している団体及び建築CPD運営会議に加盟している団体とする。</t>
    <rPh sb="2" eb="4">
      <t>ケイゾク</t>
    </rPh>
    <rPh sb="4" eb="6">
      <t>キョウイク</t>
    </rPh>
    <rPh sb="12" eb="14">
      <t>ヒョウカ</t>
    </rPh>
    <rPh sb="14" eb="16">
      <t>タイショウ</t>
    </rPh>
    <rPh sb="16" eb="18">
      <t>ダンタイ</t>
    </rPh>
    <rPh sb="20" eb="23">
      <t>ケンセツケイ</t>
    </rPh>
    <rPh sb="26" eb="29">
      <t>キョウギカイ</t>
    </rPh>
    <rPh sb="30" eb="32">
      <t>カメイ</t>
    </rPh>
    <rPh sb="36" eb="38">
      <t>ダンタイ</t>
    </rPh>
    <rPh sb="38" eb="39">
      <t>オヨ</t>
    </rPh>
    <rPh sb="40" eb="42">
      <t>ケンチク</t>
    </rPh>
    <rPh sb="45" eb="47">
      <t>ウンエイ</t>
    </rPh>
    <rPh sb="47" eb="49">
      <t>カイギ</t>
    </rPh>
    <rPh sb="50" eb="52">
      <t>カメイ</t>
    </rPh>
    <rPh sb="56" eb="58">
      <t>ダンタイ</t>
    </rPh>
    <phoneticPr fontId="3"/>
  </si>
  <si>
    <t>３　会社間の異動等があった者については、現会社以外での実績も対象とする。</t>
    <phoneticPr fontId="3"/>
  </si>
  <si>
    <t>４　該当する場合は、各所属団体が発行する証明書の写しを添付すること。</t>
    <phoneticPr fontId="3"/>
  </si>
  <si>
    <t>１　本工事に配置する予定の技術者（以下「技術者」という。）について作成すること。</t>
    <phoneticPr fontId="3"/>
  </si>
  <si>
    <t>２　会社間の異動等があった者については、現会社以外での実績も対象とする。</t>
    <phoneticPr fontId="3"/>
  </si>
  <si>
    <t>３　CORINS登録の工事は、CORINS登録番号を入力すること。</t>
    <rPh sb="11" eb="13">
      <t>コウジ</t>
    </rPh>
    <rPh sb="23" eb="25">
      <t>バンゴウ</t>
    </rPh>
    <rPh sb="26" eb="28">
      <t>ニュウリョク</t>
    </rPh>
    <phoneticPr fontId="3"/>
  </si>
  <si>
    <t>　　CORINS登録の内容で評価対象工事の条件が確認できない場合は、図面等の写しを添付すること。</t>
    <phoneticPr fontId="3"/>
  </si>
  <si>
    <t>４　CORINS登録以外の工事は、評価対象工事の条件が確認できる契約書、図面等の写しを添付すること。</t>
    <rPh sb="10" eb="12">
      <t>イガイ</t>
    </rPh>
    <rPh sb="13" eb="15">
      <t>コウジ</t>
    </rPh>
    <rPh sb="32" eb="35">
      <t>ケイヤクショ</t>
    </rPh>
    <phoneticPr fontId="3"/>
  </si>
  <si>
    <t>　　申請者が当該協会等に所属していることが確認できる資料を併せて提出すること。</t>
    <phoneticPr fontId="3"/>
  </si>
  <si>
    <t>　　本工事の公告日時点で有効な協定書の写しを添付すること。</t>
    <phoneticPr fontId="3"/>
  </si>
  <si>
    <t>　　緊急に維持修繕を実施したものを対象とする。</t>
    <phoneticPr fontId="3"/>
  </si>
  <si>
    <t>２　災害時協定とは、前橋市と災害時における応急対策活動に関する協定を締結した協定のことをいう。</t>
    <phoneticPr fontId="3"/>
  </si>
  <si>
    <t>４　当該活動の内容を客観的に証明できるもの（新聞の写し、写真等）及び</t>
    <rPh sb="2" eb="4">
      <t>トウガイ</t>
    </rPh>
    <rPh sb="4" eb="6">
      <t>カツドウ</t>
    </rPh>
    <rPh sb="7" eb="9">
      <t>ナイヨウ</t>
    </rPh>
    <rPh sb="10" eb="13">
      <t>キャッカンテキ</t>
    </rPh>
    <rPh sb="14" eb="16">
      <t>ショウメイ</t>
    </rPh>
    <rPh sb="22" eb="24">
      <t>シンブン</t>
    </rPh>
    <rPh sb="25" eb="26">
      <t>ウツ</t>
    </rPh>
    <rPh sb="28" eb="30">
      <t>シャシン</t>
    </rPh>
    <rPh sb="30" eb="31">
      <t>トウ</t>
    </rPh>
    <rPh sb="32" eb="33">
      <t>オヨ</t>
    </rPh>
    <phoneticPr fontId="3"/>
  </si>
  <si>
    <t>５　協会等の代表者が前橋市と締結している協定書の写しを提出する場合は、</t>
    <rPh sb="2" eb="4">
      <t>キョウカイ</t>
    </rPh>
    <rPh sb="4" eb="5">
      <t>トウ</t>
    </rPh>
    <rPh sb="6" eb="9">
      <t>ダイヒョウシャ</t>
    </rPh>
    <rPh sb="10" eb="13">
      <t>マエバシシ</t>
    </rPh>
    <rPh sb="14" eb="16">
      <t>テイケツ</t>
    </rPh>
    <rPh sb="20" eb="23">
      <t>キョウテイショ</t>
    </rPh>
    <rPh sb="24" eb="25">
      <t>ウツ</t>
    </rPh>
    <rPh sb="27" eb="29">
      <t>テイシュツ</t>
    </rPh>
    <rPh sb="31" eb="33">
      <t>バアイ</t>
    </rPh>
    <phoneticPr fontId="3"/>
  </si>
  <si>
    <t>１　実績については、前橋市が管理する社会資本に関して、災害又は事故等により</t>
    <phoneticPr fontId="3"/>
  </si>
  <si>
    <t>３　対象期間は、入札日の属する年度の前年度の末日から起算した過去２年間とする。</t>
    <phoneticPr fontId="3"/>
  </si>
  <si>
    <t>１　地元企業とは、前橋市に法人市民税の納税義務を有する市内に本店、支店、営業所又は工場等を有している法人、</t>
    <phoneticPr fontId="3"/>
  </si>
  <si>
    <t>２　活用率は小数点以下を切り捨てた整数とする。</t>
    <phoneticPr fontId="3"/>
  </si>
  <si>
    <t>３　地元企業の施工にあたり一部を地元以外の企業が施工する場合は相当する施工金額を控除するものとする。</t>
    <phoneticPr fontId="3"/>
  </si>
  <si>
    <t>１　本工事の公告日時点における有効かつ最新の経営事項審査に係る総合評定通知書において、次の算式により算定した合計値を技術職員数とする。</t>
    <phoneticPr fontId="3"/>
  </si>
  <si>
    <t>２　算式　技術職員数＝技術職員数欄における一級の合計欄の数値＋監理補佐の合計欄の数値＋基幹の合計欄の数値</t>
    <phoneticPr fontId="3"/>
  </si>
  <si>
    <t xml:space="preserve">４　地元企業を活用する場合にあっては、市税証明書の写しの提出を求めることがある。
</t>
    <phoneticPr fontId="3"/>
  </si>
  <si>
    <t>５　工事完成時の地元企業の活用率が、受注者の提出した地元企業の活用率の評価基準の範囲の下限を</t>
    <rPh sb="2" eb="4">
      <t>コウジ</t>
    </rPh>
    <rPh sb="4" eb="6">
      <t>カンセイ</t>
    </rPh>
    <rPh sb="6" eb="7">
      <t>ジ</t>
    </rPh>
    <rPh sb="8" eb="10">
      <t>ジモト</t>
    </rPh>
    <rPh sb="10" eb="12">
      <t>キギョウ</t>
    </rPh>
    <rPh sb="13" eb="15">
      <t>カツヨウ</t>
    </rPh>
    <rPh sb="15" eb="16">
      <t>リツ</t>
    </rPh>
    <rPh sb="18" eb="21">
      <t>ジュチュウシャ</t>
    </rPh>
    <rPh sb="22" eb="24">
      <t>テイシュツ</t>
    </rPh>
    <rPh sb="26" eb="28">
      <t>ジモト</t>
    </rPh>
    <rPh sb="28" eb="30">
      <t>キギョウ</t>
    </rPh>
    <rPh sb="31" eb="33">
      <t>カツヨウ</t>
    </rPh>
    <rPh sb="33" eb="34">
      <t>リツ</t>
    </rPh>
    <rPh sb="35" eb="37">
      <t>ヒョウカ</t>
    </rPh>
    <rPh sb="37" eb="39">
      <t>キジュン</t>
    </rPh>
    <rPh sb="40" eb="42">
      <t>ハンイ</t>
    </rPh>
    <rPh sb="43" eb="45">
      <t>カゲン</t>
    </rPh>
    <phoneticPr fontId="3"/>
  </si>
  <si>
    <t>　　下回った場合は、工事成績評定点の減点を行うものとする。</t>
    <rPh sb="2" eb="4">
      <t>シタマワ</t>
    </rPh>
    <rPh sb="6" eb="8">
      <t>バアイ</t>
    </rPh>
    <rPh sb="10" eb="12">
      <t>コウジ</t>
    </rPh>
    <rPh sb="12" eb="14">
      <t>セイセキ</t>
    </rPh>
    <rPh sb="14" eb="16">
      <t>ヒョウテイ</t>
    </rPh>
    <rPh sb="16" eb="17">
      <t>テン</t>
    </rPh>
    <rPh sb="18" eb="20">
      <t>ゲンテン</t>
    </rPh>
    <rPh sb="21" eb="22">
      <t>オコナ</t>
    </rPh>
    <phoneticPr fontId="3"/>
  </si>
  <si>
    <t>６　特定建設工事共同企業体の場合は、代表者以外の構成員は提出不要。</t>
    <rPh sb="2" eb="4">
      <t>トクテイ</t>
    </rPh>
    <rPh sb="4" eb="6">
      <t>ケンセツ</t>
    </rPh>
    <rPh sb="6" eb="8">
      <t>コウジ</t>
    </rPh>
    <rPh sb="8" eb="10">
      <t>キョウドウ</t>
    </rPh>
    <rPh sb="10" eb="13">
      <t>キギョウタイ</t>
    </rPh>
    <rPh sb="14" eb="16">
      <t>バアイ</t>
    </rPh>
    <rPh sb="18" eb="21">
      <t>ダイヒョウシャ</t>
    </rPh>
    <rPh sb="21" eb="23">
      <t>イガイ</t>
    </rPh>
    <rPh sb="24" eb="27">
      <t>コウセイイン</t>
    </rPh>
    <rPh sb="28" eb="30">
      <t>テイシュツ</t>
    </rPh>
    <rPh sb="30" eb="32">
      <t>フヨウ</t>
    </rPh>
    <phoneticPr fontId="3"/>
  </si>
  <si>
    <t>（その他の注意事項）</t>
    <rPh sb="3" eb="4">
      <t>ホカ</t>
    </rPh>
    <rPh sb="5" eb="9">
      <t>チュウイジコウ</t>
    </rPh>
    <phoneticPr fontId="3"/>
  </si>
  <si>
    <t>１　現場代理人又は担当技術者は、開札日時点において３か月以上の直接的かつ恒常的な雇用関係にある</t>
    <rPh sb="2" eb="4">
      <t>ゲンバ</t>
    </rPh>
    <rPh sb="4" eb="7">
      <t>ダイリニン</t>
    </rPh>
    <rPh sb="7" eb="8">
      <t>マタ</t>
    </rPh>
    <rPh sb="9" eb="11">
      <t>タントウ</t>
    </rPh>
    <rPh sb="11" eb="14">
      <t>ギジュツシャ</t>
    </rPh>
    <rPh sb="16" eb="18">
      <t>カイサツ</t>
    </rPh>
    <rPh sb="18" eb="19">
      <t>ビ</t>
    </rPh>
    <rPh sb="19" eb="21">
      <t>ジテン</t>
    </rPh>
    <rPh sb="27" eb="28">
      <t>ゲツ</t>
    </rPh>
    <rPh sb="28" eb="30">
      <t>イジョウ</t>
    </rPh>
    <rPh sb="31" eb="34">
      <t>チョクセツテキ</t>
    </rPh>
    <rPh sb="36" eb="39">
      <t>コウジョウテキ</t>
    </rPh>
    <rPh sb="40" eb="42">
      <t>コヨウ</t>
    </rPh>
    <rPh sb="42" eb="44">
      <t>カンケイ</t>
    </rPh>
    <phoneticPr fontId="3"/>
  </si>
  <si>
    <t>　　対象工種に対応する２級施工管理技士補以上の資格を有する者とする。</t>
    <rPh sb="2" eb="4">
      <t>タイショウ</t>
    </rPh>
    <rPh sb="4" eb="6">
      <t>コウシュ</t>
    </rPh>
    <rPh sb="7" eb="9">
      <t>タイオウ</t>
    </rPh>
    <rPh sb="12" eb="13">
      <t>キュウ</t>
    </rPh>
    <rPh sb="13" eb="15">
      <t>セコウ</t>
    </rPh>
    <rPh sb="15" eb="17">
      <t>カンリ</t>
    </rPh>
    <rPh sb="17" eb="19">
      <t>ギシ</t>
    </rPh>
    <rPh sb="19" eb="20">
      <t>ホ</t>
    </rPh>
    <rPh sb="20" eb="22">
      <t>イジョウ</t>
    </rPh>
    <rPh sb="23" eb="25">
      <t>シカク</t>
    </rPh>
    <rPh sb="26" eb="27">
      <t>ユウ</t>
    </rPh>
    <rPh sb="29" eb="30">
      <t>モノ</t>
    </rPh>
    <phoneticPr fontId="3"/>
  </si>
  <si>
    <t>２　担当技術者は、契約工期中に継続して工程管理、品質管理、安全管理、施工上の課題への対応及び</t>
    <rPh sb="2" eb="4">
      <t>タントウ</t>
    </rPh>
    <rPh sb="4" eb="7">
      <t>ギジュツシャ</t>
    </rPh>
    <rPh sb="9" eb="11">
      <t>ケイヤク</t>
    </rPh>
    <rPh sb="11" eb="14">
      <t>コウキチュウ</t>
    </rPh>
    <rPh sb="15" eb="17">
      <t>ケイゾク</t>
    </rPh>
    <rPh sb="19" eb="21">
      <t>コウテイ</t>
    </rPh>
    <rPh sb="21" eb="23">
      <t>カンリ</t>
    </rPh>
    <rPh sb="24" eb="26">
      <t>ヒンシツ</t>
    </rPh>
    <rPh sb="26" eb="28">
      <t>カンリ</t>
    </rPh>
    <rPh sb="29" eb="31">
      <t>アンゼン</t>
    </rPh>
    <rPh sb="31" eb="33">
      <t>カンリ</t>
    </rPh>
    <rPh sb="34" eb="36">
      <t>セコウ</t>
    </rPh>
    <rPh sb="36" eb="37">
      <t>ジョウ</t>
    </rPh>
    <rPh sb="38" eb="40">
      <t>カダイ</t>
    </rPh>
    <rPh sb="42" eb="44">
      <t>タイオウ</t>
    </rPh>
    <rPh sb="44" eb="45">
      <t>オヨ</t>
    </rPh>
    <phoneticPr fontId="3"/>
  </si>
  <si>
    <t>　　発注者との協議に係る資料作成等の技術的業務に従事する者を評価する。</t>
    <rPh sb="2" eb="5">
      <t>ハッチュウシャ</t>
    </rPh>
    <rPh sb="7" eb="9">
      <t>キョウギ</t>
    </rPh>
    <rPh sb="10" eb="11">
      <t>カカ</t>
    </rPh>
    <rPh sb="12" eb="14">
      <t>シリョウ</t>
    </rPh>
    <rPh sb="14" eb="16">
      <t>サクセイ</t>
    </rPh>
    <rPh sb="16" eb="17">
      <t>トウ</t>
    </rPh>
    <rPh sb="18" eb="21">
      <t>ギジュツテキ</t>
    </rPh>
    <rPh sb="21" eb="23">
      <t>ギョウム</t>
    </rPh>
    <rPh sb="24" eb="26">
      <t>ジュウジ</t>
    </rPh>
    <rPh sb="28" eb="29">
      <t>モノ</t>
    </rPh>
    <rPh sb="30" eb="32">
      <t>ヒョウカ</t>
    </rPh>
    <phoneticPr fontId="3"/>
  </si>
  <si>
    <t>３　年齢、資格を証明する書類の写し、女性にあっては女性を証明する書類の写しを添付すること。</t>
    <rPh sb="2" eb="4">
      <t>ネンレイ</t>
    </rPh>
    <rPh sb="5" eb="7">
      <t>シカク</t>
    </rPh>
    <rPh sb="8" eb="10">
      <t>ショウメイ</t>
    </rPh>
    <rPh sb="12" eb="14">
      <t>ショルイ</t>
    </rPh>
    <rPh sb="15" eb="16">
      <t>ウツ</t>
    </rPh>
    <rPh sb="18" eb="20">
      <t>ジョセイ</t>
    </rPh>
    <rPh sb="25" eb="27">
      <t>ジョセイ</t>
    </rPh>
    <rPh sb="28" eb="30">
      <t>ショウメイ</t>
    </rPh>
    <rPh sb="32" eb="34">
      <t>ショルイ</t>
    </rPh>
    <rPh sb="35" eb="36">
      <t>ウツ</t>
    </rPh>
    <rPh sb="38" eb="40">
      <t>テンプ</t>
    </rPh>
    <phoneticPr fontId="3"/>
  </si>
  <si>
    <t>４　受注者の提出した若手・女性活用計画が達成されなかった場合は、工事成績評定点の減点を行うものとする。</t>
    <rPh sb="2" eb="5">
      <t>ジュチュウシャ</t>
    </rPh>
    <rPh sb="6" eb="8">
      <t>テイシュツ</t>
    </rPh>
    <rPh sb="10" eb="12">
      <t>ワカテ</t>
    </rPh>
    <rPh sb="13" eb="15">
      <t>ジョセイ</t>
    </rPh>
    <rPh sb="15" eb="17">
      <t>カツヨウ</t>
    </rPh>
    <rPh sb="17" eb="19">
      <t>ケイカク</t>
    </rPh>
    <rPh sb="20" eb="22">
      <t>タッセイ</t>
    </rPh>
    <rPh sb="28" eb="30">
      <t>バアイ</t>
    </rPh>
    <rPh sb="32" eb="34">
      <t>コウジ</t>
    </rPh>
    <rPh sb="34" eb="36">
      <t>セイセキ</t>
    </rPh>
    <rPh sb="36" eb="38">
      <t>ヒョウテイ</t>
    </rPh>
    <rPh sb="38" eb="39">
      <t>テン</t>
    </rPh>
    <rPh sb="40" eb="42">
      <t>ゲンテン</t>
    </rPh>
    <rPh sb="43" eb="44">
      <t>オコナ</t>
    </rPh>
    <phoneticPr fontId="3"/>
  </si>
  <si>
    <t>５　日本語以外で作成されている場合は、別途日本語訳を添付すること。</t>
    <phoneticPr fontId="3"/>
  </si>
  <si>
    <t>　　認証機関から日本語訳が発行されていない場合は、日本語訳を作成すること。</t>
    <phoneticPr fontId="3"/>
  </si>
  <si>
    <t>・案件ごとに前橋市ホームページから最新のExcelファイルをダウンロードしてご使用ください。</t>
    <rPh sb="1" eb="3">
      <t>アンケン</t>
    </rPh>
    <rPh sb="6" eb="9">
      <t>マエバシシ</t>
    </rPh>
    <rPh sb="17" eb="19">
      <t>サイシン</t>
    </rPh>
    <rPh sb="39" eb="41">
      <t>シヨウ</t>
    </rPh>
    <phoneticPr fontId="3"/>
  </si>
  <si>
    <t>・工事が完了するまで保存していただけますと、変更や再提出の際にもご活用いただけます。</t>
    <rPh sb="1" eb="3">
      <t>コウジ</t>
    </rPh>
    <rPh sb="4" eb="6">
      <t>カンリョウ</t>
    </rPh>
    <rPh sb="10" eb="12">
      <t>ホゾン</t>
    </rPh>
    <rPh sb="22" eb="24">
      <t>ヘンコウ</t>
    </rPh>
    <rPh sb="25" eb="28">
      <t>サイテイシュツ</t>
    </rPh>
    <rPh sb="29" eb="30">
      <t>サイ</t>
    </rPh>
    <rPh sb="33" eb="35">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</si>
</sst>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41" formatCode="_ * #,##0_ ;_ * \-#,##0_ ;_ * &quot;-&quot;_ ;_ @_ "/>
    <numFmt numFmtId="176" formatCode="[$-411]ggge&quot;年&quot;m&quot;月&quot;d&quot;日&quot;;@"/>
  </numFmts>
  <fonts count="32">
    <font>
      <sz val="11"/>
      <color theme="1"/>
      <name val="游ゴシック"/>
      <family val="2"/>
      <charset val="128"/>
      <scheme val="minor"/>
    </font>
    <font>
      <sz val="11"/>
      <name val="明朝"/>
      <family val="1"/>
      <charset val="128"/>
    </font>
    <font>
      <sz val="12"/>
      <name val="ＭＳ 明朝"/>
      <family val="1"/>
      <charset val="128"/>
    </font>
    <font>
      <sz val="6"/>
      <name val="游ゴシック"/>
      <family val="2"/>
      <charset val="128"/>
      <scheme val="minor"/>
    </font>
    <font>
      <sz val="12"/>
      <color theme="1"/>
      <name val="ＭＳ 明朝"/>
      <family val="1"/>
      <charset val="128"/>
    </font>
    <font>
      <sz val="10"/>
      <name val="ＭＳ 明朝"/>
      <family val="1"/>
      <charset val="128"/>
    </font>
    <font>
      <sz val="12"/>
      <color rgb="FFFF0000"/>
      <name val="ＭＳ 明朝"/>
      <family val="1"/>
      <charset val="128"/>
    </font>
    <font>
      <b/>
      <sz val="16"/>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u/>
      <sz val="12"/>
      <color theme="1"/>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b/>
      <sz val="22"/>
      <name val="ＭＳ Ｐゴシック"/>
      <family val="3"/>
      <charset val="128"/>
    </font>
    <font>
      <b/>
      <sz val="12"/>
      <color rgb="FFFF0000"/>
      <name val="ＭＳ Ｐゴシック"/>
      <family val="3"/>
      <charset val="128"/>
    </font>
    <font>
      <sz val="10.5"/>
      <color theme="1"/>
      <name val="ＭＳ 明朝"/>
      <family val="1"/>
      <charset val="128"/>
    </font>
    <font>
      <sz val="9"/>
      <color theme="1"/>
      <name val="ＭＳ 明朝"/>
      <family val="1"/>
      <charset val="128"/>
    </font>
    <font>
      <sz val="18"/>
      <color theme="1"/>
      <name val="ＭＳ 明朝"/>
      <family val="1"/>
      <charset val="128"/>
    </font>
    <font>
      <sz val="12"/>
      <color theme="0"/>
      <name val="ＭＳ Ｐゴシック"/>
      <family val="3"/>
      <charset val="128"/>
    </font>
    <font>
      <b/>
      <sz val="14"/>
      <color rgb="FFFF0000"/>
      <name val="ＭＳ 明朝"/>
      <family val="1"/>
      <charset val="128"/>
    </font>
    <font>
      <sz val="14"/>
      <color theme="1"/>
      <name val="游ゴシック"/>
      <family val="2"/>
      <charset val="128"/>
      <scheme val="minor"/>
    </font>
    <font>
      <sz val="14"/>
      <color theme="1"/>
      <name val="游ゴシック"/>
      <family val="3"/>
      <charset val="128"/>
      <scheme val="minor"/>
    </font>
    <font>
      <u/>
      <sz val="11"/>
      <color theme="10"/>
      <name val="游ゴシック"/>
      <family val="2"/>
      <charset val="128"/>
      <scheme val="minor"/>
    </font>
    <font>
      <b/>
      <sz val="14"/>
      <color theme="1"/>
      <name val="ＭＳ 明朝"/>
      <family val="1"/>
      <charset val="128"/>
    </font>
    <font>
      <b/>
      <u/>
      <sz val="11"/>
      <color theme="10"/>
      <name val="游ゴシック"/>
      <family val="3"/>
      <charset val="128"/>
      <scheme val="minor"/>
    </font>
    <font>
      <b/>
      <sz val="16"/>
      <color theme="1"/>
      <name val="ＭＳ 明朝"/>
      <family val="1"/>
      <charset val="128"/>
    </font>
    <font>
      <b/>
      <sz val="14"/>
      <color rgb="FFFF0000"/>
      <name val="游ゴシック"/>
      <family val="3"/>
      <charset val="128"/>
      <scheme val="minor"/>
    </font>
    <font>
      <u/>
      <sz val="12"/>
      <color theme="10"/>
      <name val="游ゴシック"/>
      <family val="2"/>
      <charset val="128"/>
      <scheme val="minor"/>
    </font>
    <font>
      <sz val="12"/>
      <color theme="1"/>
      <name val="游ゴシック"/>
      <family val="2"/>
      <charset val="128"/>
      <scheme val="minor"/>
    </font>
    <font>
      <b/>
      <u/>
      <sz val="12"/>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rgb="FFFF0000"/>
      </right>
      <top style="thin">
        <color indexed="64"/>
      </top>
      <bottom style="hair">
        <color indexed="64"/>
      </bottom>
      <diagonal/>
    </border>
    <border>
      <left style="medium">
        <color rgb="FFFF0000"/>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rgb="FFFF0000"/>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rgb="FFFF0000"/>
      </right>
      <top style="hair">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right style="medium">
        <color indexed="64"/>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medium">
        <color indexed="64"/>
      </bottom>
      <diagonal/>
    </border>
    <border>
      <left style="medium">
        <color rgb="FFFF0000"/>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rgb="FFFF0000"/>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indexed="64"/>
      </left>
      <right/>
      <top/>
      <bottom/>
      <diagonal/>
    </border>
    <border>
      <left style="medium">
        <color rgb="FFFF0000"/>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medium">
        <color rgb="FFFF0000"/>
      </right>
      <top style="thin">
        <color indexed="64"/>
      </top>
      <bottom/>
      <diagonal/>
    </border>
    <border>
      <left style="medium">
        <color rgb="FFFF0000"/>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rgb="FFFF0000"/>
      </right>
      <top style="hair">
        <color indexed="64"/>
      </top>
      <bottom style="hair">
        <color indexed="64"/>
      </bottom>
      <diagonal/>
    </border>
    <border>
      <left style="medium">
        <color rgb="FFFF0000"/>
      </left>
      <right/>
      <top/>
      <bottom style="thin">
        <color indexed="64"/>
      </bottom>
      <diagonal/>
    </border>
    <border>
      <left style="medium">
        <color indexed="64"/>
      </left>
      <right style="medium">
        <color indexed="64"/>
      </right>
      <top style="hair">
        <color indexed="64"/>
      </top>
      <bottom style="thin">
        <color indexed="64"/>
      </bottom>
      <diagonal/>
    </border>
    <border>
      <left/>
      <right style="medium">
        <color rgb="FFFF0000"/>
      </right>
      <top/>
      <bottom style="thin">
        <color indexed="64"/>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rgb="FFFF0000"/>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rgb="FFFF0000"/>
      </right>
      <top/>
      <bottom style="medium">
        <color indexed="64"/>
      </bottom>
      <diagonal/>
    </border>
    <border>
      <left/>
      <right style="medium">
        <color indexed="64"/>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rgb="FFFF0000"/>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rgb="FFFF0000"/>
      </right>
      <top style="medium">
        <color indexed="64"/>
      </top>
      <bottom/>
      <diagonal/>
    </border>
    <border>
      <left style="thin">
        <color indexed="64"/>
      </left>
      <right style="medium">
        <color indexed="64"/>
      </right>
      <top style="thin">
        <color indexed="64"/>
      </top>
      <bottom/>
      <diagonal/>
    </border>
    <border>
      <left style="medium">
        <color rgb="FFFF0000"/>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rgb="FFFF0000"/>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1" fillId="0" borderId="0"/>
    <xf numFmtId="0" fontId="1" fillId="0" borderId="0"/>
    <xf numFmtId="0" fontId="5" fillId="0" borderId="0">
      <alignment vertical="center"/>
    </xf>
    <xf numFmtId="0" fontId="12" fillId="0" borderId="0"/>
    <xf numFmtId="38" fontId="12" fillId="0" borderId="0" applyFont="0" applyFill="0" applyBorder="0" applyAlignment="0" applyProtection="0"/>
    <xf numFmtId="0" fontId="24" fillId="0" borderId="0" applyNumberFormat="0" applyFill="0" applyBorder="0" applyAlignment="0" applyProtection="0">
      <alignment vertical="center"/>
    </xf>
  </cellStyleXfs>
  <cellXfs count="708">
    <xf numFmtId="0" fontId="0" fillId="0" borderId="0" xfId="0">
      <alignment vertical="center"/>
    </xf>
    <xf numFmtId="0" fontId="2" fillId="0" borderId="0" xfId="1" applyFont="1" applyFill="1" applyAlignment="1">
      <alignment horizontal="left" vertical="center" shrinkToFit="1"/>
    </xf>
    <xf numFmtId="0" fontId="2" fillId="0" borderId="0" xfId="2" applyFont="1" applyFill="1" applyAlignment="1">
      <alignment horizontal="left" vertical="center" shrinkToFit="1"/>
    </xf>
    <xf numFmtId="176" fontId="2" fillId="0" borderId="0" xfId="2" applyNumberFormat="1" applyFont="1" applyFill="1" applyAlignment="1">
      <alignment horizontal="left" vertical="center" shrinkToFit="1"/>
    </xf>
    <xf numFmtId="176" fontId="2" fillId="0" borderId="0" xfId="1" applyNumberFormat="1" applyFont="1" applyFill="1" applyAlignment="1">
      <alignment horizontal="left" vertical="center" shrinkToFit="1"/>
    </xf>
    <xf numFmtId="0" fontId="4" fillId="0" borderId="0" xfId="1" applyFont="1" applyFill="1" applyAlignment="1">
      <alignment horizontal="left" vertical="center" shrinkToFit="1"/>
    </xf>
    <xf numFmtId="176" fontId="2" fillId="0" borderId="0" xfId="3" applyNumberFormat="1" applyFont="1" applyFill="1" applyAlignment="1">
      <alignment horizontal="left" vertical="center" shrinkToFit="1"/>
    </xf>
    <xf numFmtId="0" fontId="6" fillId="0" borderId="0" xfId="1" applyFont="1" applyFill="1" applyAlignment="1">
      <alignment horizontal="left" vertical="center" shrinkToFit="1"/>
    </xf>
    <xf numFmtId="49" fontId="2" fillId="0" borderId="0" xfId="1" applyNumberFormat="1" applyFont="1" applyFill="1" applyAlignment="1">
      <alignment horizontal="left" vertical="center" shrinkToFit="1"/>
    </xf>
    <xf numFmtId="49" fontId="6" fillId="0" borderId="0" xfId="1" applyNumberFormat="1" applyFont="1" applyFill="1" applyAlignment="1">
      <alignment horizontal="left" vertical="center" shrinkToFit="1"/>
    </xf>
    <xf numFmtId="49" fontId="2" fillId="0" borderId="0" xfId="3" applyNumberFormat="1" applyFont="1" applyFill="1" applyAlignment="1">
      <alignment horizontal="left" vertical="center" shrinkToFit="1"/>
    </xf>
    <xf numFmtId="49" fontId="2" fillId="0" borderId="0" xfId="2" applyNumberFormat="1" applyFont="1" applyFill="1" applyAlignment="1">
      <alignment horizontal="left" vertical="center" shrinkToFit="1"/>
    </xf>
    <xf numFmtId="49" fontId="2" fillId="0" borderId="0" xfId="1" applyNumberFormat="1" applyFont="1" applyFill="1" applyAlignment="1">
      <alignment horizontal="center" vertical="center" shrinkToFit="1"/>
    </xf>
    <xf numFmtId="49" fontId="2" fillId="0" borderId="5" xfId="2" applyNumberFormat="1" applyFont="1" applyFill="1" applyBorder="1" applyAlignment="1">
      <alignment horizontal="left" vertical="center" shrinkToFit="1"/>
    </xf>
    <xf numFmtId="49" fontId="2" fillId="0" borderId="7" xfId="1" applyNumberFormat="1" applyFont="1" applyFill="1" applyBorder="1" applyAlignment="1">
      <alignment horizontal="left" vertical="center" shrinkToFit="1"/>
    </xf>
    <xf numFmtId="49" fontId="2" fillId="0" borderId="8" xfId="2" applyNumberFormat="1" applyFont="1" applyFill="1" applyBorder="1" applyAlignment="1">
      <alignment horizontal="distributed" vertical="center" shrinkToFit="1"/>
    </xf>
    <xf numFmtId="49" fontId="2" fillId="0" borderId="4" xfId="2" applyNumberFormat="1" applyFont="1" applyFill="1" applyBorder="1" applyAlignment="1">
      <alignment horizontal="left" vertical="center" shrinkToFit="1"/>
    </xf>
    <xf numFmtId="58" fontId="2" fillId="0" borderId="0" xfId="1" applyNumberFormat="1" applyFont="1" applyFill="1" applyAlignment="1">
      <alignment horizontal="left" vertical="center" shrinkToFit="1"/>
    </xf>
    <xf numFmtId="49" fontId="2" fillId="0" borderId="13" xfId="1" applyNumberFormat="1" applyFont="1" applyFill="1" applyBorder="1" applyAlignment="1">
      <alignment horizontal="distributed" vertical="center" wrapText="1" shrinkToFit="1"/>
    </xf>
    <xf numFmtId="49" fontId="2" fillId="0" borderId="15" xfId="1" applyNumberFormat="1" applyFont="1" applyFill="1" applyBorder="1" applyAlignment="1">
      <alignment horizontal="right" vertical="center" wrapText="1" shrinkToFit="1"/>
    </xf>
    <xf numFmtId="0" fontId="2" fillId="0" borderId="12" xfId="1" applyFont="1" applyFill="1" applyBorder="1" applyAlignment="1">
      <alignment horizontal="distributed" vertical="center" shrinkToFit="1"/>
    </xf>
    <xf numFmtId="0" fontId="2" fillId="0" borderId="0" xfId="1" applyFont="1" applyFill="1" applyAlignment="1">
      <alignment horizontal="left" vertical="center" shrinkToFit="1"/>
    </xf>
    <xf numFmtId="0" fontId="8" fillId="0" borderId="0" xfId="0" applyFont="1">
      <alignment vertical="center"/>
    </xf>
    <xf numFmtId="0" fontId="4" fillId="0" borderId="0" xfId="0" applyFont="1">
      <alignment vertical="center"/>
    </xf>
    <xf numFmtId="0" fontId="14" fillId="0" borderId="0" xfId="4" applyFont="1" applyAlignment="1">
      <alignment vertical="center"/>
    </xf>
    <xf numFmtId="0" fontId="14" fillId="0" borderId="0" xfId="4" applyFont="1" applyAlignment="1">
      <alignment vertical="center" shrinkToFit="1"/>
    </xf>
    <xf numFmtId="0" fontId="14" fillId="0" borderId="0" xfId="4" applyFont="1" applyAlignment="1">
      <alignment horizontal="distributed" vertical="center"/>
    </xf>
    <xf numFmtId="0" fontId="14" fillId="0" borderId="24" xfId="4" applyFont="1" applyBorder="1" applyAlignment="1">
      <alignment horizontal="distributed" vertical="center" wrapText="1"/>
    </xf>
    <xf numFmtId="0" fontId="14" fillId="0" borderId="25" xfId="4" applyFont="1" applyBorder="1" applyAlignment="1">
      <alignment horizontal="distributed" vertical="center"/>
    </xf>
    <xf numFmtId="0" fontId="14" fillId="0" borderId="29" xfId="4" applyFont="1" applyBorder="1" applyAlignment="1">
      <alignment horizontal="distributed" vertical="center" wrapText="1"/>
    </xf>
    <xf numFmtId="0" fontId="14" fillId="0" borderId="30" xfId="4" applyFont="1" applyBorder="1" applyAlignment="1">
      <alignment horizontal="distributed" vertical="center"/>
    </xf>
    <xf numFmtId="0" fontId="14" fillId="0" borderId="7" xfId="4" applyFont="1" applyBorder="1" applyAlignment="1">
      <alignment horizontal="distributed" vertical="center"/>
    </xf>
    <xf numFmtId="0" fontId="14" fillId="0" borderId="10" xfId="4" applyFont="1" applyBorder="1" applyAlignment="1">
      <alignment horizontal="distributed" vertical="center"/>
    </xf>
    <xf numFmtId="0" fontId="14" fillId="0" borderId="45" xfId="4" applyFont="1" applyBorder="1" applyAlignment="1">
      <alignment horizontal="distributed" vertical="center" wrapText="1"/>
    </xf>
    <xf numFmtId="0" fontId="14" fillId="0" borderId="49" xfId="4" applyFont="1" applyBorder="1" applyAlignment="1">
      <alignment horizontal="distributed" vertical="center" wrapText="1"/>
    </xf>
    <xf numFmtId="0" fontId="14" fillId="0" borderId="3" xfId="4" applyFont="1" applyBorder="1" applyAlignment="1">
      <alignment vertical="center" shrinkToFit="1"/>
    </xf>
    <xf numFmtId="0" fontId="14" fillId="0" borderId="10" xfId="4" applyFont="1" applyBorder="1" applyAlignment="1">
      <alignment horizontal="right" vertical="center"/>
    </xf>
    <xf numFmtId="0" fontId="14" fillId="0" borderId="65" xfId="4" applyFont="1" applyBorder="1" applyAlignment="1">
      <alignment horizontal="distributed" vertical="center" wrapText="1"/>
    </xf>
    <xf numFmtId="0" fontId="14" fillId="0" borderId="66" xfId="4" applyFont="1" applyBorder="1" applyAlignment="1">
      <alignment horizontal="distributed" vertical="center"/>
    </xf>
    <xf numFmtId="0" fontId="14" fillId="0" borderId="11" xfId="4" applyFont="1" applyBorder="1" applyAlignment="1">
      <alignment vertical="center" shrinkToFit="1"/>
    </xf>
    <xf numFmtId="0" fontId="2" fillId="0" borderId="0" xfId="1" applyNumberFormat="1" applyFont="1" applyFill="1" applyAlignment="1">
      <alignment horizontal="right" vertical="center" shrinkToFit="1"/>
    </xf>
    <xf numFmtId="0" fontId="4" fillId="0" borderId="8" xfId="0" applyFont="1" applyBorder="1" applyAlignment="1">
      <alignment horizontal="center" vertical="center"/>
    </xf>
    <xf numFmtId="0" fontId="14" fillId="0" borderId="0" xfId="4" applyFont="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5" xfId="0" applyBorder="1">
      <alignment vertical="center"/>
    </xf>
    <xf numFmtId="0" fontId="4" fillId="0" borderId="8" xfId="0" applyFont="1" applyBorder="1">
      <alignment vertical="center"/>
    </xf>
    <xf numFmtId="0" fontId="14" fillId="0" borderId="24" xfId="4" applyFont="1" applyBorder="1" applyAlignment="1">
      <alignment horizontal="distributed" vertical="center"/>
    </xf>
    <xf numFmtId="0" fontId="14" fillId="0" borderId="23" xfId="4" applyFont="1" applyBorder="1" applyAlignment="1">
      <alignment horizontal="distributed" vertical="center"/>
    </xf>
    <xf numFmtId="0" fontId="14" fillId="0" borderId="95" xfId="4" applyFont="1" applyBorder="1" applyAlignment="1">
      <alignment horizontal="distributed" vertical="center" shrinkToFit="1"/>
    </xf>
    <xf numFmtId="0" fontId="16" fillId="2" borderId="96" xfId="4" applyFont="1" applyFill="1" applyBorder="1" applyAlignment="1">
      <alignment horizontal="distributed" vertical="center" shrinkToFit="1"/>
    </xf>
    <xf numFmtId="0" fontId="14" fillId="0" borderId="97" xfId="4" applyFont="1" applyFill="1" applyBorder="1" applyAlignment="1">
      <alignment vertical="center" shrinkToFit="1"/>
    </xf>
    <xf numFmtId="0" fontId="14" fillId="0" borderId="98" xfId="4" applyFont="1" applyFill="1" applyBorder="1" applyAlignment="1">
      <alignment vertical="center" shrinkToFit="1"/>
    </xf>
    <xf numFmtId="0" fontId="14" fillId="0" borderId="82" xfId="4" applyFont="1" applyFill="1" applyBorder="1" applyAlignment="1">
      <alignment vertical="center" shrinkToFit="1"/>
    </xf>
    <xf numFmtId="0" fontId="14" fillId="0" borderId="99" xfId="4" applyFont="1" applyFill="1" applyBorder="1" applyAlignment="1">
      <alignment vertical="center" shrinkToFit="1"/>
    </xf>
    <xf numFmtId="0" fontId="14" fillId="0" borderId="82" xfId="4" applyFont="1" applyBorder="1" applyAlignment="1">
      <alignment vertical="center" shrinkToFit="1"/>
    </xf>
    <xf numFmtId="0" fontId="14" fillId="0" borderId="101" xfId="4" applyFont="1" applyBorder="1" applyAlignment="1">
      <alignment vertical="center" shrinkToFit="1"/>
    </xf>
    <xf numFmtId="0" fontId="14" fillId="0" borderId="103" xfId="4" applyFont="1" applyBorder="1" applyAlignment="1">
      <alignment vertical="center" shrinkToFit="1"/>
    </xf>
    <xf numFmtId="0" fontId="14" fillId="0" borderId="8" xfId="4" applyFont="1" applyBorder="1" applyAlignment="1">
      <alignment vertical="center" shrinkToFit="1"/>
    </xf>
    <xf numFmtId="0" fontId="14" fillId="0" borderId="93" xfId="4" applyFont="1" applyBorder="1" applyAlignment="1">
      <alignment vertical="center" shrinkToFit="1"/>
    </xf>
    <xf numFmtId="0" fontId="20" fillId="0" borderId="0" xfId="4" applyFont="1" applyAlignment="1">
      <alignment vertical="center"/>
    </xf>
    <xf numFmtId="0" fontId="14" fillId="0" borderId="50" xfId="4" applyFont="1" applyFill="1" applyBorder="1" applyAlignment="1">
      <alignment vertical="center" shrinkToFit="1"/>
    </xf>
    <xf numFmtId="0" fontId="14" fillId="0" borderId="52" xfId="4" applyFont="1" applyFill="1" applyBorder="1" applyAlignment="1">
      <alignment vertical="center" shrinkToFit="1"/>
    </xf>
    <xf numFmtId="0" fontId="14" fillId="0" borderId="3" xfId="4" applyFont="1" applyFill="1" applyBorder="1" applyAlignment="1">
      <alignment vertical="center" shrinkToFit="1"/>
    </xf>
    <xf numFmtId="0" fontId="14" fillId="0" borderId="53" xfId="4" applyFont="1" applyFill="1" applyBorder="1" applyAlignment="1">
      <alignment vertical="center" shrinkToFit="1"/>
    </xf>
    <xf numFmtId="0" fontId="14" fillId="0" borderId="54" xfId="4" applyFont="1" applyFill="1" applyBorder="1" applyAlignment="1">
      <alignment vertical="center" shrinkToFit="1"/>
    </xf>
    <xf numFmtId="0" fontId="14" fillId="0" borderId="0" xfId="4" applyFont="1" applyFill="1" applyBorder="1" applyAlignment="1">
      <alignment vertical="center" shrinkToFit="1"/>
    </xf>
    <xf numFmtId="0" fontId="14" fillId="0" borderId="55" xfId="4" applyFont="1" applyFill="1" applyBorder="1" applyAlignment="1">
      <alignment vertical="center" shrinkToFit="1"/>
    </xf>
    <xf numFmtId="0" fontId="14" fillId="0" borderId="56" xfId="4" applyFont="1" applyFill="1" applyBorder="1" applyAlignment="1">
      <alignment vertical="center" shrinkToFit="1"/>
    </xf>
    <xf numFmtId="0" fontId="14" fillId="0" borderId="57" xfId="4" applyFont="1" applyFill="1" applyBorder="1" applyAlignment="1">
      <alignment vertical="center" shrinkToFit="1"/>
    </xf>
    <xf numFmtId="0" fontId="14" fillId="0" borderId="58" xfId="4" applyFont="1" applyFill="1" applyBorder="1" applyAlignment="1">
      <alignment vertical="center" shrinkToFit="1"/>
    </xf>
    <xf numFmtId="0" fontId="14" fillId="0" borderId="59" xfId="4" applyFont="1" applyFill="1" applyBorder="1" applyAlignment="1">
      <alignment vertical="center" shrinkToFit="1"/>
    </xf>
    <xf numFmtId="0" fontId="14" fillId="0" borderId="91" xfId="4" applyFont="1" applyBorder="1" applyAlignment="1">
      <alignment vertical="center" shrinkToFit="1"/>
    </xf>
    <xf numFmtId="0" fontId="23" fillId="0" borderId="0" xfId="0" applyFont="1" applyAlignment="1">
      <alignment vertical="center" wrapText="1"/>
    </xf>
    <xf numFmtId="0" fontId="23" fillId="0" borderId="15" xfId="0" applyFont="1" applyBorder="1" applyAlignment="1">
      <alignment vertical="center" wrapText="1"/>
    </xf>
    <xf numFmtId="0" fontId="24" fillId="0" borderId="0" xfId="6">
      <alignment vertical="center"/>
    </xf>
    <xf numFmtId="0" fontId="23" fillId="0" borderId="1" xfId="0" applyFont="1" applyBorder="1" applyAlignment="1">
      <alignment vertical="center" wrapText="1"/>
    </xf>
    <xf numFmtId="0" fontId="24" fillId="0" borderId="1" xfId="6" applyBorder="1" applyAlignment="1">
      <alignment vertical="center" wrapText="1"/>
    </xf>
    <xf numFmtId="0" fontId="24" fillId="0" borderId="0" xfId="6" applyAlignment="1">
      <alignment vertical="center" wrapText="1"/>
    </xf>
    <xf numFmtId="0" fontId="23" fillId="0" borderId="0" xfId="0" applyFont="1" applyAlignment="1">
      <alignment vertical="center"/>
    </xf>
    <xf numFmtId="49" fontId="24" fillId="0" borderId="0" xfId="6" applyNumberFormat="1" applyFill="1" applyAlignment="1">
      <alignment horizontal="left" vertical="center" shrinkToFit="1"/>
    </xf>
    <xf numFmtId="49" fontId="2" fillId="0" borderId="0" xfId="1" applyNumberFormat="1" applyFont="1" applyFill="1" applyAlignment="1">
      <alignment horizontal="left" vertical="center" shrinkToFit="1"/>
    </xf>
    <xf numFmtId="49" fontId="2" fillId="0" borderId="0" xfId="2" applyNumberFormat="1" applyFont="1" applyFill="1" applyBorder="1" applyAlignment="1">
      <alignment horizontal="distributed" vertical="center" shrinkToFit="1"/>
    </xf>
    <xf numFmtId="49" fontId="2" fillId="0" borderId="0" xfId="1" applyNumberFormat="1" applyFont="1" applyFill="1" applyAlignment="1">
      <alignment horizontal="distributed" vertical="center" shrinkToFit="1"/>
    </xf>
    <xf numFmtId="0" fontId="4" fillId="0" borderId="1" xfId="0" applyFont="1" applyBorder="1" applyAlignment="1">
      <alignment horizontal="distributed" vertical="center"/>
    </xf>
    <xf numFmtId="0" fontId="4" fillId="0" borderId="11" xfId="0" applyFont="1" applyBorder="1" applyAlignment="1">
      <alignment horizontal="center" vertical="center"/>
    </xf>
    <xf numFmtId="0" fontId="14" fillId="0" borderId="51" xfId="4" applyFont="1" applyFill="1" applyBorder="1" applyAlignment="1" applyProtection="1">
      <alignment vertical="center" shrinkToFit="1"/>
      <protection locked="0"/>
    </xf>
    <xf numFmtId="0" fontId="14" fillId="2" borderId="96" xfId="4" applyFont="1" applyFill="1" applyBorder="1" applyAlignment="1" applyProtection="1">
      <alignment vertical="center" shrinkToFit="1"/>
      <protection locked="0"/>
    </xf>
    <xf numFmtId="0" fontId="14" fillId="2" borderId="100" xfId="4" applyFont="1" applyFill="1" applyBorder="1" applyAlignment="1" applyProtection="1">
      <alignment vertical="center" shrinkToFit="1"/>
      <protection locked="0"/>
    </xf>
    <xf numFmtId="0" fontId="14" fillId="2" borderId="102" xfId="4" applyFont="1" applyFill="1" applyBorder="1" applyAlignment="1" applyProtection="1">
      <alignment vertical="center" shrinkToFit="1"/>
      <protection locked="0"/>
    </xf>
    <xf numFmtId="0" fontId="14" fillId="2" borderId="104" xfId="4" applyFont="1" applyFill="1" applyBorder="1" applyAlignment="1" applyProtection="1">
      <alignment vertical="center" shrinkToFit="1"/>
      <protection locked="0"/>
    </xf>
    <xf numFmtId="0" fontId="14" fillId="2" borderId="105" xfId="4" applyFont="1" applyFill="1" applyBorder="1" applyAlignment="1" applyProtection="1">
      <alignment vertical="center" shrinkToFit="1"/>
      <protection locked="0"/>
    </xf>
    <xf numFmtId="0" fontId="14" fillId="2" borderId="106" xfId="4" applyFont="1" applyFill="1" applyBorder="1" applyAlignment="1" applyProtection="1">
      <alignment vertical="center" shrinkToFit="1"/>
      <protection locked="0"/>
    </xf>
    <xf numFmtId="0" fontId="14" fillId="2" borderId="107" xfId="4" applyFont="1" applyFill="1" applyBorder="1" applyAlignment="1" applyProtection="1">
      <alignment vertical="center" shrinkToFit="1"/>
      <protection locked="0"/>
    </xf>
    <xf numFmtId="0" fontId="14" fillId="2" borderId="108" xfId="4" applyFont="1" applyFill="1" applyBorder="1" applyAlignment="1" applyProtection="1">
      <alignment vertical="center" shrinkToFit="1"/>
      <protection locked="0"/>
    </xf>
    <xf numFmtId="0" fontId="2" fillId="0" borderId="6" xfId="2" applyNumberFormat="1" applyFont="1" applyFill="1" applyBorder="1" applyAlignment="1" applyProtection="1">
      <alignment horizontal="left" vertical="center" shrinkToFit="1"/>
      <protection locked="0"/>
    </xf>
    <xf numFmtId="0" fontId="2" fillId="0" borderId="9" xfId="2" applyNumberFormat="1" applyFont="1" applyFill="1" applyBorder="1" applyAlignment="1" applyProtection="1">
      <alignment horizontal="left" vertical="center" shrinkToFit="1"/>
      <protection locked="0"/>
    </xf>
    <xf numFmtId="49" fontId="2" fillId="0" borderId="0" xfId="1" applyNumberFormat="1" applyFont="1" applyFill="1" applyBorder="1" applyAlignment="1">
      <alignment horizontal="left" vertical="center" wrapText="1" shrinkToFit="1"/>
    </xf>
    <xf numFmtId="49" fontId="2" fillId="0" borderId="2" xfId="1" applyNumberFormat="1" applyFont="1" applyFill="1" applyBorder="1" applyAlignment="1" applyProtection="1">
      <alignment horizontal="left" vertical="center" shrinkToFit="1"/>
      <protection locked="0"/>
    </xf>
    <xf numFmtId="49" fontId="2" fillId="0" borderId="7" xfId="1" applyNumberFormat="1" applyFont="1" applyFill="1" applyBorder="1" applyAlignment="1" applyProtection="1">
      <alignment horizontal="left" vertical="center" shrinkToFit="1"/>
      <protection locked="0"/>
    </xf>
    <xf numFmtId="58" fontId="2" fillId="0" borderId="4" xfId="1" applyNumberFormat="1" applyFont="1" applyFill="1" applyBorder="1" applyAlignment="1" applyProtection="1">
      <alignment horizontal="left" vertical="center" shrinkToFit="1"/>
      <protection locked="0"/>
    </xf>
    <xf numFmtId="58" fontId="2" fillId="0" borderId="9" xfId="1" applyNumberFormat="1" applyFont="1" applyFill="1" applyBorder="1" applyAlignment="1" applyProtection="1">
      <alignment horizontal="left" vertical="center" shrinkToFit="1"/>
      <protection locked="0"/>
    </xf>
    <xf numFmtId="0" fontId="2" fillId="0" borderId="2" xfId="1" applyFont="1" applyFill="1" applyBorder="1" applyAlignment="1" applyProtection="1">
      <alignment horizontal="left" vertical="center" shrinkToFit="1"/>
      <protection locked="0"/>
    </xf>
    <xf numFmtId="0" fontId="2" fillId="0" borderId="7" xfId="1" applyFont="1" applyFill="1" applyBorder="1" applyAlignment="1" applyProtection="1">
      <alignment horizontal="left" vertical="center" shrinkToFit="1"/>
      <protection locked="0"/>
    </xf>
    <xf numFmtId="0" fontId="4" fillId="0" borderId="0" xfId="0" applyFont="1" applyAlignment="1">
      <alignment vertical="center" shrinkToFit="1"/>
    </xf>
    <xf numFmtId="0" fontId="8" fillId="0" borderId="0" xfId="0" applyFont="1" applyAlignment="1">
      <alignment vertical="center" shrinkToFit="1"/>
    </xf>
    <xf numFmtId="0" fontId="0" fillId="0" borderId="0" xfId="0" applyAlignment="1">
      <alignment vertical="center" shrinkToFit="1"/>
    </xf>
    <xf numFmtId="0" fontId="4" fillId="0" borderId="8" xfId="0" applyFont="1" applyBorder="1" applyAlignment="1">
      <alignment horizontal="distributed" vertical="center" shrinkToFit="1"/>
    </xf>
    <xf numFmtId="0" fontId="4" fillId="0" borderId="11" xfId="0" applyFont="1" applyBorder="1" applyAlignment="1">
      <alignment vertical="center" shrinkToFit="1"/>
    </xf>
    <xf numFmtId="0" fontId="4" fillId="0" borderId="3" xfId="0" applyFont="1" applyBorder="1" applyAlignment="1" applyProtection="1">
      <alignment horizontal="distributed" vertical="center" shrinkToFit="1"/>
      <protection locked="0"/>
    </xf>
    <xf numFmtId="0" fontId="4" fillId="0" borderId="17" xfId="0" applyFont="1" applyBorder="1" applyAlignment="1" applyProtection="1">
      <alignment horizontal="distributed" vertical="center" shrinkToFit="1"/>
      <protection locked="0"/>
    </xf>
    <xf numFmtId="0" fontId="4" fillId="0" borderId="2" xfId="0" applyFont="1" applyBorder="1" applyAlignment="1" applyProtection="1">
      <alignment horizontal="distributed" vertical="center" shrinkToFit="1"/>
      <protection locked="0"/>
    </xf>
    <xf numFmtId="0" fontId="4" fillId="0" borderId="19" xfId="0" applyFont="1" applyBorder="1" applyAlignment="1" applyProtection="1">
      <alignment horizontal="distributed" vertical="center" shrinkToFit="1"/>
      <protection locked="0"/>
    </xf>
    <xf numFmtId="0" fontId="4" fillId="0" borderId="0" xfId="0" applyFont="1" applyBorder="1" applyAlignment="1">
      <alignment horizontal="distributed" vertical="center" shrinkToFit="1"/>
    </xf>
    <xf numFmtId="0" fontId="4" fillId="0" borderId="0" xfId="0" applyFont="1" applyBorder="1" applyAlignment="1">
      <alignment vertical="center" shrinkToFit="1"/>
    </xf>
    <xf numFmtId="0" fontId="4" fillId="0" borderId="0" xfId="0" applyFont="1" applyBorder="1" applyAlignment="1">
      <alignment horizontal="left" vertical="center" shrinkToFit="1"/>
    </xf>
    <xf numFmtId="0" fontId="4" fillId="0" borderId="20" xfId="0" applyFont="1" applyBorder="1" applyAlignment="1" applyProtection="1">
      <alignment vertical="center" shrinkToFit="1"/>
      <protection locked="0"/>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0" borderId="8" xfId="0" applyFont="1" applyBorder="1" applyAlignment="1" applyProtection="1">
      <alignment vertical="center" shrinkToFit="1"/>
      <protection locked="0"/>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3" xfId="0" applyFont="1" applyBorder="1" applyAlignment="1" applyProtection="1">
      <alignment vertical="center" shrinkToFit="1"/>
      <protection locked="0"/>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19" xfId="0" applyFont="1" applyBorder="1" applyAlignment="1" applyProtection="1">
      <alignment horizontal="center" vertical="center" shrinkToFit="1"/>
      <protection locked="0"/>
    </xf>
    <xf numFmtId="0" fontId="9"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8" fillId="0" borderId="0" xfId="0" applyFont="1" applyBorder="1" applyAlignment="1">
      <alignment vertical="center" shrinkToFit="1"/>
    </xf>
    <xf numFmtId="0" fontId="4" fillId="0" borderId="0" xfId="0" applyFont="1" applyAlignment="1">
      <alignment shrinkToFit="1"/>
    </xf>
    <xf numFmtId="49" fontId="8" fillId="0" borderId="0" xfId="0" applyNumberFormat="1" applyFont="1" applyAlignment="1">
      <alignment vertical="top" shrinkToFit="1"/>
    </xf>
    <xf numFmtId="0" fontId="8" fillId="0" borderId="3" xfId="0" applyFont="1" applyBorder="1" applyAlignment="1" applyProtection="1">
      <alignment horizontal="right" vertical="center" shrinkToFit="1"/>
      <protection locked="0"/>
    </xf>
    <xf numFmtId="0" fontId="8" fillId="0" borderId="0" xfId="0" applyFont="1" applyBorder="1" applyAlignment="1" applyProtection="1">
      <alignment horizontal="right" vertical="center" shrinkToFit="1"/>
      <protection locked="0"/>
    </xf>
    <xf numFmtId="0" fontId="4" fillId="0" borderId="8" xfId="0" applyFont="1" applyBorder="1" applyAlignment="1">
      <alignment horizontal="distributed" vertical="center"/>
    </xf>
    <xf numFmtId="0" fontId="4" fillId="0" borderId="0" xfId="0" applyFont="1" applyBorder="1">
      <alignment vertical="center"/>
    </xf>
    <xf numFmtId="0" fontId="4" fillId="0" borderId="11" xfId="0" applyFont="1" applyBorder="1" applyAlignment="1">
      <alignment horizontal="center" vertical="center" shrinkToFit="1"/>
    </xf>
    <xf numFmtId="0" fontId="4" fillId="0" borderId="39" xfId="0" applyFont="1" applyBorder="1" applyAlignment="1">
      <alignment vertical="center" shrinkToFit="1"/>
    </xf>
    <xf numFmtId="0" fontId="4" fillId="0" borderId="8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11" xfId="0" applyFont="1" applyBorder="1" applyAlignment="1" applyProtection="1">
      <alignment vertical="center" shrinkToFit="1"/>
    </xf>
    <xf numFmtId="0" fontId="4" fillId="0" borderId="82"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8" fillId="0" borderId="4" xfId="0" applyFont="1" applyBorder="1" applyAlignment="1">
      <alignment vertical="center" shrinkToFit="1"/>
    </xf>
    <xf numFmtId="0" fontId="8" fillId="0" borderId="9" xfId="0" applyFont="1" applyBorder="1" applyAlignment="1">
      <alignment vertical="center" shrinkToFit="1"/>
    </xf>
    <xf numFmtId="0" fontId="10" fillId="0" borderId="10" xfId="0" applyFont="1" applyBorder="1" applyAlignment="1" applyProtection="1">
      <alignment horizontal="center" vertical="center" shrinkToFit="1"/>
      <protection locked="0"/>
    </xf>
    <xf numFmtId="0" fontId="0" fillId="0" borderId="0" xfId="0" applyBorder="1" applyAlignment="1">
      <alignment vertical="center" shrinkToFit="1"/>
    </xf>
    <xf numFmtId="41" fontId="4" fillId="0" borderId="10" xfId="0" applyNumberFormat="1" applyFont="1" applyBorder="1" applyAlignment="1">
      <alignmen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1" fillId="0" borderId="0" xfId="0" applyFont="1" applyAlignment="1">
      <alignment vertical="center" shrinkToFit="1"/>
    </xf>
    <xf numFmtId="0" fontId="4" fillId="0" borderId="1" xfId="0" applyFont="1" applyBorder="1" applyAlignment="1">
      <alignment vertical="center" shrinkToFit="1"/>
    </xf>
    <xf numFmtId="0" fontId="4" fillId="0" borderId="78"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14" fillId="0" borderId="109" xfId="4" applyFont="1" applyBorder="1" applyAlignment="1">
      <alignment horizontal="distributed" vertical="center" wrapText="1"/>
    </xf>
    <xf numFmtId="0" fontId="14" fillId="0" borderId="110" xfId="4" applyFont="1" applyBorder="1" applyAlignment="1">
      <alignment horizontal="distributed" vertical="center"/>
    </xf>
    <xf numFmtId="0" fontId="14" fillId="0" borderId="114" xfId="4" applyFont="1" applyBorder="1" applyAlignment="1">
      <alignment vertical="center" shrinkToFit="1"/>
    </xf>
    <xf numFmtId="0" fontId="14" fillId="2" borderId="115" xfId="4" applyFont="1" applyFill="1" applyBorder="1" applyAlignment="1" applyProtection="1">
      <alignment vertical="center" shrinkToFit="1"/>
      <protection locked="0"/>
    </xf>
    <xf numFmtId="0" fontId="2" fillId="0" borderId="0" xfId="1" applyNumberFormat="1" applyFont="1" applyFill="1" applyAlignment="1">
      <alignment horizontal="left" vertical="center" shrinkToFit="1"/>
    </xf>
    <xf numFmtId="49" fontId="2" fillId="0" borderId="0" xfId="1" applyNumberFormat="1" applyFont="1" applyFill="1" applyAlignment="1">
      <alignment horizontal="left" vertical="center" shrinkToFit="1"/>
    </xf>
    <xf numFmtId="0" fontId="2" fillId="0" borderId="0" xfId="1" applyFont="1" applyFill="1" applyAlignment="1">
      <alignment horizontal="left" vertical="center" shrinkToFit="1"/>
    </xf>
    <xf numFmtId="0" fontId="2" fillId="0" borderId="9" xfId="1" applyFont="1" applyFill="1" applyBorder="1" applyAlignment="1">
      <alignment horizontal="distributed" vertical="center" shrinkToFit="1"/>
    </xf>
    <xf numFmtId="0" fontId="4" fillId="0" borderId="1" xfId="0" applyFont="1" applyBorder="1" applyAlignment="1">
      <alignment horizontal="distributed" vertical="center" shrinkToFit="1"/>
    </xf>
    <xf numFmtId="0" fontId="4" fillId="0" borderId="15" xfId="0" applyFont="1" applyBorder="1" applyAlignment="1">
      <alignment horizontal="distributed" vertical="center" shrinkToFit="1"/>
    </xf>
    <xf numFmtId="0" fontId="4"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25" fillId="0" borderId="0" xfId="0" applyFont="1" applyBorder="1" applyAlignment="1">
      <alignment horizontal="center" vertical="center" shrinkToFit="1"/>
    </xf>
    <xf numFmtId="0" fontId="23" fillId="0" borderId="16" xfId="0" applyFont="1" applyBorder="1" applyAlignment="1">
      <alignment horizontal="center" vertical="center"/>
    </xf>
    <xf numFmtId="0" fontId="23" fillId="0" borderId="16" xfId="0" applyFont="1" applyBorder="1" applyAlignment="1">
      <alignment horizontal="center" vertical="center" wrapText="1"/>
    </xf>
    <xf numFmtId="0" fontId="23" fillId="0" borderId="15" xfId="0" applyFont="1" applyBorder="1" applyAlignment="1">
      <alignment horizontal="center" vertical="center"/>
    </xf>
    <xf numFmtId="0" fontId="4" fillId="0" borderId="74" xfId="0" applyFont="1" applyBorder="1" applyAlignment="1">
      <alignment vertical="center" shrinkToFit="1"/>
    </xf>
    <xf numFmtId="0" fontId="4" fillId="0" borderId="10" xfId="0" applyFont="1" applyBorder="1" applyAlignment="1">
      <alignment vertical="center" shrinkToFit="1"/>
    </xf>
    <xf numFmtId="0" fontId="4" fillId="0" borderId="7" xfId="0" applyFont="1" applyBorder="1" applyAlignment="1">
      <alignment vertical="center" shrinkToFit="1"/>
    </xf>
    <xf numFmtId="0" fontId="30" fillId="0" borderId="0" xfId="0" applyFont="1" applyAlignment="1">
      <alignment vertical="center" shrinkToFit="1"/>
    </xf>
    <xf numFmtId="49" fontId="4" fillId="0" borderId="0" xfId="0" applyNumberFormat="1" applyFont="1" applyAlignment="1">
      <alignment horizontal="center" vertical="center" shrinkToFit="1"/>
    </xf>
    <xf numFmtId="49" fontId="4" fillId="0" borderId="0" xfId="0" applyNumberFormat="1" applyFont="1" applyAlignment="1">
      <alignment vertical="center" shrinkToFit="1"/>
    </xf>
    <xf numFmtId="49" fontId="30" fillId="0" borderId="0" xfId="0" applyNumberFormat="1" applyFont="1" applyAlignment="1">
      <alignment vertical="center" shrinkToFit="1"/>
    </xf>
    <xf numFmtId="42" fontId="2" fillId="0" borderId="12" xfId="1" applyNumberFormat="1" applyFont="1" applyFill="1" applyBorder="1" applyAlignment="1" applyProtection="1">
      <alignment vertical="center" shrinkToFit="1"/>
    </xf>
    <xf numFmtId="0" fontId="2" fillId="0" borderId="0" xfId="1" applyFont="1" applyFill="1" applyAlignment="1">
      <alignment horizontal="left" vertical="center"/>
    </xf>
    <xf numFmtId="0" fontId="0" fillId="0" borderId="0" xfId="0" applyAlignment="1">
      <alignment vertical="center"/>
    </xf>
    <xf numFmtId="49" fontId="16" fillId="0" borderId="0" xfId="1" applyNumberFormat="1" applyFont="1" applyFill="1" applyAlignment="1">
      <alignment horizontal="left"/>
    </xf>
    <xf numFmtId="49" fontId="16" fillId="0" borderId="0" xfId="1" applyNumberFormat="1" applyFont="1" applyFill="1" applyAlignment="1">
      <alignment horizontal="left" vertical="top"/>
    </xf>
    <xf numFmtId="49" fontId="16" fillId="0" borderId="0" xfId="1" applyNumberFormat="1" applyFont="1" applyFill="1" applyAlignment="1">
      <alignment horizontal="left" vertical="center"/>
    </xf>
    <xf numFmtId="0" fontId="4" fillId="0" borderId="11" xfId="0" applyFont="1" applyBorder="1" applyAlignment="1" applyProtection="1">
      <alignment horizontal="center" vertical="center" shrinkToFit="1"/>
      <protection locked="0"/>
    </xf>
    <xf numFmtId="0" fontId="14" fillId="0" borderId="0" xfId="4" applyFont="1" applyAlignment="1" applyProtection="1">
      <alignment vertical="center"/>
    </xf>
    <xf numFmtId="0" fontId="0" fillId="0" borderId="0" xfId="0" applyProtection="1">
      <alignment vertical="center"/>
    </xf>
    <xf numFmtId="0" fontId="14" fillId="0" borderId="0" xfId="4" applyFont="1" applyBorder="1" applyAlignment="1" applyProtection="1">
      <alignment vertical="center"/>
    </xf>
    <xf numFmtId="0" fontId="14" fillId="0" borderId="111" xfId="4" applyFont="1" applyFill="1" applyBorder="1" applyAlignment="1" applyProtection="1">
      <alignment horizontal="left" vertical="center" shrinkToFit="1"/>
      <protection locked="0"/>
    </xf>
    <xf numFmtId="0" fontId="14" fillId="0" borderId="112" xfId="4" applyFont="1" applyFill="1" applyBorder="1" applyAlignment="1" applyProtection="1">
      <alignment horizontal="left" vertical="center" shrinkToFit="1"/>
      <protection locked="0"/>
    </xf>
    <xf numFmtId="0" fontId="14" fillId="0" borderId="113" xfId="4" applyFont="1" applyFill="1" applyBorder="1" applyAlignment="1" applyProtection="1">
      <alignment horizontal="left" vertical="center" shrinkToFit="1"/>
      <protection locked="0"/>
    </xf>
    <xf numFmtId="0" fontId="14" fillId="0" borderId="37" xfId="4" applyFont="1" applyFill="1" applyBorder="1" applyAlignment="1" applyProtection="1">
      <alignment horizontal="left" vertical="center" shrinkToFit="1"/>
      <protection locked="0"/>
    </xf>
    <xf numFmtId="0" fontId="14" fillId="0" borderId="1" xfId="4" applyFont="1" applyFill="1" applyBorder="1" applyAlignment="1" applyProtection="1">
      <alignment horizontal="left" vertical="center" shrinkToFit="1"/>
      <protection locked="0"/>
    </xf>
    <xf numFmtId="0" fontId="14" fillId="0" borderId="38" xfId="4" applyFont="1" applyFill="1" applyBorder="1" applyAlignment="1" applyProtection="1">
      <alignment horizontal="left" vertical="center" shrinkToFit="1"/>
      <protection locked="0"/>
    </xf>
    <xf numFmtId="0" fontId="14" fillId="0" borderId="46" xfId="4" applyFont="1" applyFill="1" applyBorder="1" applyAlignment="1" applyProtection="1">
      <alignment horizontal="left" vertical="center" shrinkToFit="1"/>
      <protection locked="0"/>
    </xf>
    <xf numFmtId="0" fontId="14" fillId="0" borderId="47" xfId="4" applyFont="1" applyFill="1" applyBorder="1" applyAlignment="1" applyProtection="1">
      <alignment horizontal="left" vertical="center" shrinkToFit="1"/>
      <protection locked="0"/>
    </xf>
    <xf numFmtId="0" fontId="14" fillId="0" borderId="48" xfId="4" applyFont="1" applyFill="1" applyBorder="1" applyAlignment="1" applyProtection="1">
      <alignment horizontal="left" vertical="center" shrinkToFit="1"/>
      <protection locked="0"/>
    </xf>
    <xf numFmtId="0" fontId="14" fillId="0" borderId="71" xfId="4" applyFont="1" applyFill="1" applyBorder="1" applyAlignment="1" applyProtection="1">
      <alignment horizontal="left" vertical="center" shrinkToFit="1"/>
      <protection locked="0"/>
    </xf>
    <xf numFmtId="0" fontId="14" fillId="0" borderId="11" xfId="4" applyFont="1" applyFill="1" applyBorder="1" applyAlignment="1" applyProtection="1">
      <alignment horizontal="left" vertical="center" shrinkToFit="1"/>
      <protection locked="0"/>
    </xf>
    <xf numFmtId="0" fontId="14" fillId="0" borderId="72" xfId="4" applyFont="1" applyFill="1" applyBorder="1" applyAlignment="1" applyProtection="1">
      <alignment horizontal="left" vertical="center" shrinkToFit="1"/>
      <protection locked="0"/>
    </xf>
    <xf numFmtId="0" fontId="14" fillId="0" borderId="40" xfId="4" applyFont="1" applyFill="1" applyBorder="1" applyAlignment="1" applyProtection="1">
      <alignment horizontal="left" vertical="center" shrinkToFit="1"/>
      <protection locked="0"/>
    </xf>
    <xf numFmtId="0" fontId="14" fillId="0" borderId="13" xfId="4" applyFont="1" applyFill="1" applyBorder="1" applyAlignment="1" applyProtection="1">
      <alignment horizontal="left" vertical="center" shrinkToFit="1"/>
      <protection locked="0"/>
    </xf>
    <xf numFmtId="0" fontId="14" fillId="0" borderId="41" xfId="4" applyFont="1" applyFill="1" applyBorder="1" applyAlignment="1" applyProtection="1">
      <alignment horizontal="left" vertical="center" shrinkToFit="1"/>
      <protection locked="0"/>
    </xf>
    <xf numFmtId="42" fontId="14" fillId="0" borderId="60" xfId="4" applyNumberFormat="1" applyFont="1" applyFill="1" applyBorder="1" applyAlignment="1" applyProtection="1">
      <alignment horizontal="left" vertical="center" shrinkToFit="1"/>
      <protection locked="0"/>
    </xf>
    <xf numFmtId="42" fontId="14" fillId="0" borderId="14" xfId="4" applyNumberFormat="1" applyFont="1" applyFill="1" applyBorder="1" applyAlignment="1" applyProtection="1">
      <alignment horizontal="left" vertical="center" shrinkToFit="1"/>
      <protection locked="0"/>
    </xf>
    <xf numFmtId="42" fontId="14" fillId="0" borderId="61" xfId="4" applyNumberFormat="1" applyFont="1" applyFill="1" applyBorder="1" applyAlignment="1" applyProtection="1">
      <alignment horizontal="left" vertical="center" shrinkToFit="1"/>
      <protection locked="0"/>
    </xf>
    <xf numFmtId="42" fontId="14" fillId="0" borderId="62" xfId="4" applyNumberFormat="1" applyFont="1" applyFill="1" applyBorder="1" applyAlignment="1" applyProtection="1">
      <alignment horizontal="left" vertical="center" shrinkToFit="1"/>
      <protection locked="0"/>
    </xf>
    <xf numFmtId="42" fontId="14" fillId="0" borderId="63" xfId="4" applyNumberFormat="1" applyFont="1" applyFill="1" applyBorder="1" applyAlignment="1" applyProtection="1">
      <alignment horizontal="left" vertical="center" shrinkToFit="1"/>
      <protection locked="0"/>
    </xf>
    <xf numFmtId="42" fontId="14" fillId="0" borderId="64" xfId="4" applyNumberFormat="1" applyFont="1" applyFill="1" applyBorder="1" applyAlignment="1" applyProtection="1">
      <alignment horizontal="left" vertical="center" shrinkToFit="1"/>
      <protection locked="0"/>
    </xf>
    <xf numFmtId="42" fontId="14" fillId="0" borderId="34" xfId="4" applyNumberFormat="1" applyFont="1" applyFill="1" applyBorder="1" applyAlignment="1" applyProtection="1">
      <alignment horizontal="left" vertical="center" shrinkToFit="1"/>
      <protection locked="0"/>
    </xf>
    <xf numFmtId="42" fontId="14" fillId="0" borderId="35" xfId="4" applyNumberFormat="1" applyFont="1" applyFill="1" applyBorder="1" applyAlignment="1" applyProtection="1">
      <alignment horizontal="left" vertical="center" shrinkToFit="1"/>
      <protection locked="0"/>
    </xf>
    <xf numFmtId="42" fontId="14" fillId="0" borderId="36" xfId="4" applyNumberFormat="1" applyFont="1" applyFill="1" applyBorder="1" applyAlignment="1" applyProtection="1">
      <alignment horizontal="left" vertical="center" shrinkToFit="1"/>
      <protection locked="0"/>
    </xf>
    <xf numFmtId="42" fontId="14" fillId="0" borderId="67" xfId="4" applyNumberFormat="1" applyFont="1" applyFill="1" applyBorder="1" applyAlignment="1" applyProtection="1">
      <alignment horizontal="left" vertical="center" shrinkToFit="1"/>
      <protection locked="0"/>
    </xf>
    <xf numFmtId="42" fontId="14" fillId="0" borderId="68" xfId="4" applyNumberFormat="1" applyFont="1" applyFill="1" applyBorder="1" applyAlignment="1" applyProtection="1">
      <alignment horizontal="left" vertical="center" shrinkToFit="1"/>
      <protection locked="0"/>
    </xf>
    <xf numFmtId="42" fontId="14" fillId="0" borderId="69" xfId="4" applyNumberFormat="1" applyFont="1" applyFill="1" applyBorder="1" applyAlignment="1" applyProtection="1">
      <alignment horizontal="left" vertical="center" shrinkToFit="1"/>
      <protection locked="0"/>
    </xf>
    <xf numFmtId="0" fontId="14" fillId="0" borderId="0" xfId="4" applyFont="1" applyBorder="1" applyAlignment="1">
      <alignment horizontal="left" vertical="center"/>
    </xf>
    <xf numFmtId="0" fontId="14" fillId="0" borderId="34" xfId="4" applyFont="1" applyFill="1" applyBorder="1" applyAlignment="1" applyProtection="1">
      <alignment horizontal="left" vertical="center" shrinkToFit="1"/>
      <protection locked="0"/>
    </xf>
    <xf numFmtId="0" fontId="14" fillId="0" borderId="35" xfId="4" applyFont="1" applyFill="1" applyBorder="1" applyAlignment="1" applyProtection="1">
      <alignment horizontal="left" vertical="center" shrinkToFit="1"/>
      <protection locked="0"/>
    </xf>
    <xf numFmtId="0" fontId="14" fillId="0" borderId="36" xfId="4" applyFont="1" applyFill="1" applyBorder="1" applyAlignment="1" applyProtection="1">
      <alignment horizontal="left" vertical="center" shrinkToFit="1"/>
      <protection locked="0"/>
    </xf>
    <xf numFmtId="0" fontId="15" fillId="0" borderId="0" xfId="4" applyFont="1" applyAlignment="1">
      <alignment horizontal="left" vertical="center"/>
    </xf>
    <xf numFmtId="0" fontId="14" fillId="0" borderId="0" xfId="4" applyFont="1" applyAlignment="1">
      <alignment horizontal="left" vertical="center"/>
    </xf>
    <xf numFmtId="0" fontId="16" fillId="2" borderId="23" xfId="4" applyFont="1" applyFill="1" applyBorder="1" applyAlignment="1">
      <alignment horizontal="distributed" vertical="center"/>
    </xf>
    <xf numFmtId="0" fontId="14" fillId="0" borderId="31" xfId="4" applyFont="1" applyFill="1" applyBorder="1" applyAlignment="1" applyProtection="1">
      <alignment horizontal="left" vertical="center" shrinkToFit="1"/>
      <protection locked="0"/>
    </xf>
    <xf numFmtId="0" fontId="14" fillId="0" borderId="32" xfId="4" applyFont="1" applyFill="1" applyBorder="1" applyAlignment="1" applyProtection="1">
      <alignment horizontal="left" vertical="center" shrinkToFit="1"/>
      <protection locked="0"/>
    </xf>
    <xf numFmtId="0" fontId="14" fillId="0" borderId="30" xfId="4" applyFont="1" applyFill="1" applyBorder="1" applyAlignment="1" applyProtection="1">
      <alignment horizontal="left" vertical="center" shrinkToFit="1"/>
      <protection locked="0"/>
    </xf>
    <xf numFmtId="0" fontId="14" fillId="0" borderId="43" xfId="4" applyFont="1" applyFill="1" applyBorder="1" applyAlignment="1" applyProtection="1">
      <alignment horizontal="left" vertical="center" shrinkToFit="1"/>
      <protection locked="0"/>
    </xf>
    <xf numFmtId="0" fontId="14" fillId="0" borderId="44" xfId="4" applyFont="1" applyFill="1" applyBorder="1" applyAlignment="1" applyProtection="1">
      <alignment horizontal="left" vertical="center" shrinkToFit="1"/>
      <protection locked="0"/>
    </xf>
    <xf numFmtId="0" fontId="14" fillId="0" borderId="42" xfId="4" applyFont="1" applyFill="1" applyBorder="1" applyAlignment="1" applyProtection="1">
      <alignment horizontal="left" vertical="center" shrinkToFit="1"/>
      <protection locked="0"/>
    </xf>
    <xf numFmtId="0" fontId="14" fillId="0" borderId="26" xfId="4" applyFont="1" applyFill="1" applyBorder="1" applyAlignment="1" applyProtection="1">
      <alignment horizontal="left" vertical="center" shrinkToFit="1"/>
      <protection locked="0"/>
    </xf>
    <xf numFmtId="0" fontId="14" fillId="0" borderId="15" xfId="4" applyFont="1" applyFill="1" applyBorder="1" applyAlignment="1" applyProtection="1">
      <alignment horizontal="left" vertical="center" shrinkToFit="1"/>
      <protection locked="0"/>
    </xf>
    <xf numFmtId="0" fontId="14" fillId="0" borderId="27" xfId="4" applyFont="1" applyFill="1" applyBorder="1" applyAlignment="1" applyProtection="1">
      <alignment horizontal="left" vertical="center" shrinkToFit="1"/>
      <protection locked="0"/>
    </xf>
    <xf numFmtId="0" fontId="14" fillId="0" borderId="0" xfId="4" applyFont="1" applyBorder="1" applyAlignment="1" applyProtection="1">
      <alignment horizontal="left" vertical="center"/>
    </xf>
    <xf numFmtId="0" fontId="16" fillId="0" borderId="0" xfId="4" applyFont="1" applyBorder="1" applyAlignment="1" applyProtection="1">
      <alignment horizontal="left" vertical="center"/>
    </xf>
    <xf numFmtId="0" fontId="22" fillId="0" borderId="0" xfId="0" applyFont="1" applyAlignment="1">
      <alignment horizontal="left" vertical="center"/>
    </xf>
    <xf numFmtId="0" fontId="23" fillId="0" borderId="0" xfId="0" applyFont="1" applyAlignment="1">
      <alignment horizontal="right" vertical="center"/>
    </xf>
    <xf numFmtId="49" fontId="26" fillId="2" borderId="45" xfId="6" applyNumberFormat="1" applyFont="1" applyFill="1" applyBorder="1" applyAlignment="1">
      <alignment horizontal="center" vertical="center" shrinkToFit="1"/>
    </xf>
    <xf numFmtId="49" fontId="26" fillId="2" borderId="82" xfId="6" applyNumberFormat="1" applyFont="1" applyFill="1" applyBorder="1" applyAlignment="1">
      <alignment horizontal="center" vertical="center" shrinkToFit="1"/>
    </xf>
    <xf numFmtId="49" fontId="26" fillId="2" borderId="83" xfId="6" applyNumberFormat="1" applyFont="1" applyFill="1" applyBorder="1" applyAlignment="1">
      <alignment horizontal="center" vertical="center" shrinkToFit="1"/>
    </xf>
    <xf numFmtId="49" fontId="26" fillId="2" borderId="65" xfId="6" applyNumberFormat="1" applyFont="1" applyFill="1" applyBorder="1" applyAlignment="1">
      <alignment horizontal="center" vertical="center" shrinkToFit="1"/>
    </xf>
    <xf numFmtId="49" fontId="26" fillId="2" borderId="91" xfId="6" applyNumberFormat="1" applyFont="1" applyFill="1" applyBorder="1" applyAlignment="1">
      <alignment horizontal="center" vertical="center" shrinkToFit="1"/>
    </xf>
    <xf numFmtId="49" fontId="26" fillId="2" borderId="70" xfId="6" applyNumberFormat="1" applyFont="1" applyFill="1" applyBorder="1" applyAlignment="1">
      <alignment horizontal="center" vertical="center" shrinkToFit="1"/>
    </xf>
    <xf numFmtId="49" fontId="21" fillId="3" borderId="45" xfId="1" applyNumberFormat="1" applyFont="1" applyFill="1" applyBorder="1" applyAlignment="1" applyProtection="1">
      <alignment horizontal="center" vertical="center" wrapText="1" shrinkToFit="1"/>
      <protection locked="0"/>
    </xf>
    <xf numFmtId="49" fontId="21" fillId="3" borderId="82" xfId="1" applyNumberFormat="1" applyFont="1" applyFill="1" applyBorder="1" applyAlignment="1" applyProtection="1">
      <alignment horizontal="center" vertical="center" wrapText="1" shrinkToFit="1"/>
      <protection locked="0"/>
    </xf>
    <xf numFmtId="49" fontId="21" fillId="3" borderId="83" xfId="1" applyNumberFormat="1" applyFont="1" applyFill="1" applyBorder="1" applyAlignment="1" applyProtection="1">
      <alignment horizontal="center" vertical="center" wrapText="1" shrinkToFit="1"/>
      <protection locked="0"/>
    </xf>
    <xf numFmtId="49" fontId="21" fillId="3" borderId="49" xfId="1" applyNumberFormat="1" applyFont="1" applyFill="1" applyBorder="1" applyAlignment="1" applyProtection="1">
      <alignment horizontal="center" vertical="center" wrapText="1" shrinkToFit="1"/>
      <protection locked="0"/>
    </xf>
    <xf numFmtId="49" fontId="21" fillId="3" borderId="0" xfId="1" applyNumberFormat="1" applyFont="1" applyFill="1" applyBorder="1" applyAlignment="1" applyProtection="1">
      <alignment horizontal="center" vertical="center" wrapText="1" shrinkToFit="1"/>
      <protection locked="0"/>
    </xf>
    <xf numFmtId="49" fontId="21" fillId="3" borderId="88" xfId="1" applyNumberFormat="1" applyFont="1" applyFill="1" applyBorder="1" applyAlignment="1" applyProtection="1">
      <alignment horizontal="center" vertical="center" wrapText="1" shrinkToFit="1"/>
      <protection locked="0"/>
    </xf>
    <xf numFmtId="49" fontId="21" fillId="3" borderId="65" xfId="1" applyNumberFormat="1" applyFont="1" applyFill="1" applyBorder="1" applyAlignment="1" applyProtection="1">
      <alignment horizontal="center" vertical="center" wrapText="1" shrinkToFit="1"/>
      <protection locked="0"/>
    </xf>
    <xf numFmtId="49" fontId="21" fillId="3" borderId="91" xfId="1" applyNumberFormat="1" applyFont="1" applyFill="1" applyBorder="1" applyAlignment="1" applyProtection="1">
      <alignment horizontal="center" vertical="center" wrapText="1" shrinkToFit="1"/>
      <protection locked="0"/>
    </xf>
    <xf numFmtId="49" fontId="21" fillId="3" borderId="70" xfId="1" applyNumberFormat="1" applyFont="1" applyFill="1" applyBorder="1" applyAlignment="1" applyProtection="1">
      <alignment horizontal="center" vertical="center" wrapText="1" shrinkToFit="1"/>
      <protection locked="0"/>
    </xf>
    <xf numFmtId="0" fontId="2" fillId="0" borderId="0" xfId="1" applyNumberFormat="1" applyFont="1" applyFill="1" applyAlignment="1">
      <alignment horizontal="left" vertical="center" shrinkToFit="1"/>
    </xf>
    <xf numFmtId="49" fontId="2" fillId="0" borderId="8" xfId="1" applyNumberFormat="1" applyFont="1" applyFill="1" applyBorder="1" applyAlignment="1">
      <alignment horizontal="center" vertical="center" shrinkToFit="1"/>
    </xf>
    <xf numFmtId="0" fontId="2" fillId="0" borderId="8" xfId="1" applyNumberFormat="1" applyFont="1" applyFill="1" applyBorder="1" applyAlignment="1" applyProtection="1">
      <alignment horizontal="left" vertical="center" shrinkToFit="1"/>
      <protection locked="0"/>
    </xf>
    <xf numFmtId="49" fontId="2" fillId="0" borderId="0" xfId="1" applyNumberFormat="1" applyFont="1" applyFill="1" applyAlignment="1">
      <alignment horizontal="center" vertical="center" shrinkToFit="1"/>
    </xf>
    <xf numFmtId="49" fontId="2" fillId="0" borderId="0" xfId="1" applyNumberFormat="1" applyFont="1" applyFill="1" applyAlignment="1">
      <alignment horizontal="left" vertical="center" shrinkToFit="1"/>
    </xf>
    <xf numFmtId="49" fontId="2" fillId="0" borderId="0" xfId="1" applyNumberFormat="1" applyFont="1" applyFill="1" applyAlignment="1">
      <alignment horizontal="distributed" vertical="center" shrinkToFit="1"/>
    </xf>
    <xf numFmtId="0" fontId="2" fillId="0" borderId="0" xfId="1" applyNumberFormat="1" applyFont="1" applyFill="1" applyAlignment="1" applyProtection="1">
      <alignment horizontal="left" vertical="center" shrinkToFit="1"/>
      <protection locked="0"/>
    </xf>
    <xf numFmtId="49" fontId="2" fillId="0" borderId="8" xfId="1" applyNumberFormat="1" applyFont="1" applyFill="1" applyBorder="1" applyAlignment="1">
      <alignment horizontal="distributed" vertical="center" shrinkToFit="1"/>
    </xf>
    <xf numFmtId="0" fontId="2" fillId="0" borderId="0" xfId="2" applyNumberFormat="1" applyFont="1" applyFill="1" applyBorder="1" applyAlignment="1" applyProtection="1">
      <alignment horizontal="left" vertical="center" shrinkToFit="1"/>
      <protection locked="0"/>
    </xf>
    <xf numFmtId="58" fontId="2" fillId="0" borderId="0" xfId="1" applyNumberFormat="1" applyFont="1" applyFill="1" applyAlignment="1" applyProtection="1">
      <alignment horizontal="right" vertical="center" shrinkToFit="1"/>
      <protection locked="0"/>
    </xf>
    <xf numFmtId="49" fontId="7" fillId="0" borderId="0" xfId="1" applyNumberFormat="1" applyFont="1" applyFill="1" applyAlignment="1">
      <alignment horizontal="center" vertical="center" shrinkToFit="1"/>
    </xf>
    <xf numFmtId="49" fontId="2" fillId="0" borderId="2" xfId="2" applyNumberFormat="1" applyFont="1" applyFill="1" applyBorder="1" applyAlignment="1">
      <alignment horizontal="left" vertical="center" shrinkToFit="1"/>
    </xf>
    <xf numFmtId="49" fontId="2" fillId="0" borderId="3" xfId="2" applyNumberFormat="1" applyFont="1" applyFill="1" applyBorder="1" applyAlignment="1">
      <alignment horizontal="left" vertical="center" shrinkToFit="1"/>
    </xf>
    <xf numFmtId="49" fontId="2" fillId="0" borderId="0" xfId="2" applyNumberFormat="1" applyFont="1" applyFill="1" applyBorder="1" applyAlignment="1">
      <alignment horizontal="distributed" vertical="center" shrinkToFit="1"/>
    </xf>
    <xf numFmtId="49" fontId="24" fillId="2" borderId="45" xfId="6" applyNumberFormat="1" applyFill="1" applyBorder="1" applyAlignment="1">
      <alignment horizontal="center" vertical="center" shrinkToFit="1"/>
    </xf>
    <xf numFmtId="49" fontId="24" fillId="2" borderId="82" xfId="6" applyNumberFormat="1" applyFill="1" applyBorder="1" applyAlignment="1">
      <alignment horizontal="center" vertical="center" shrinkToFit="1"/>
    </xf>
    <xf numFmtId="49" fontId="24" fillId="2" borderId="83" xfId="6" applyNumberFormat="1" applyFill="1" applyBorder="1" applyAlignment="1">
      <alignment horizontal="center" vertical="center" shrinkToFit="1"/>
    </xf>
    <xf numFmtId="49" fontId="24" fillId="2" borderId="49" xfId="6" applyNumberFormat="1" applyFill="1" applyBorder="1" applyAlignment="1">
      <alignment horizontal="center" vertical="center" shrinkToFit="1"/>
    </xf>
    <xf numFmtId="49" fontId="24" fillId="2" borderId="0" xfId="6" applyNumberFormat="1" applyFill="1" applyBorder="1" applyAlignment="1">
      <alignment horizontal="center" vertical="center" shrinkToFit="1"/>
    </xf>
    <xf numFmtId="49" fontId="24" fillId="2" borderId="88" xfId="6" applyNumberFormat="1" applyFill="1" applyBorder="1" applyAlignment="1">
      <alignment horizontal="center" vertical="center" shrinkToFit="1"/>
    </xf>
    <xf numFmtId="49" fontId="24" fillId="2" borderId="65" xfId="6" applyNumberFormat="1" applyFill="1" applyBorder="1" applyAlignment="1">
      <alignment horizontal="center" vertical="center" shrinkToFit="1"/>
    </xf>
    <xf numFmtId="49" fontId="24" fillId="2" borderId="91" xfId="6" applyNumberFormat="1" applyFill="1" applyBorder="1" applyAlignment="1">
      <alignment horizontal="center" vertical="center" shrinkToFit="1"/>
    </xf>
    <xf numFmtId="49" fontId="24" fillId="2" borderId="70" xfId="6" applyNumberFormat="1" applyFill="1" applyBorder="1" applyAlignment="1">
      <alignment horizontal="center" vertical="center" shrinkToFit="1"/>
    </xf>
    <xf numFmtId="49" fontId="2" fillId="0" borderId="8" xfId="1" applyNumberFormat="1" applyFont="1" applyFill="1" applyBorder="1" applyAlignment="1">
      <alignment horizontal="left" vertical="center" shrinkToFit="1"/>
    </xf>
    <xf numFmtId="49" fontId="2" fillId="0" borderId="9" xfId="1" applyNumberFormat="1" applyFont="1" applyFill="1" applyBorder="1" applyAlignment="1">
      <alignment horizontal="left" vertical="center" shrinkToFit="1"/>
    </xf>
    <xf numFmtId="49" fontId="2" fillId="0" borderId="0" xfId="1" applyNumberFormat="1" applyFont="1" applyFill="1" applyAlignment="1">
      <alignment horizontal="left" vertical="top" wrapText="1" shrinkToFit="1"/>
    </xf>
    <xf numFmtId="49" fontId="2" fillId="0" borderId="13" xfId="1" applyNumberFormat="1" applyFont="1" applyFill="1" applyBorder="1" applyAlignment="1" applyProtection="1">
      <alignment horizontal="left" vertical="top" shrinkToFit="1"/>
      <protection locked="0"/>
    </xf>
    <xf numFmtId="49" fontId="2" fillId="0" borderId="15" xfId="1" applyNumberFormat="1" applyFont="1" applyFill="1" applyBorder="1" applyAlignment="1" applyProtection="1">
      <alignment horizontal="left" vertical="top" shrinkToFit="1"/>
      <protection locked="0"/>
    </xf>
    <xf numFmtId="49" fontId="2" fillId="0" borderId="7" xfId="1" applyNumberFormat="1" applyFont="1" applyFill="1" applyBorder="1" applyAlignment="1" applyProtection="1">
      <alignment vertical="center" shrinkToFit="1"/>
      <protection locked="0"/>
    </xf>
    <xf numFmtId="49" fontId="2" fillId="0" borderId="8" xfId="1" applyNumberFormat="1" applyFont="1" applyFill="1" applyBorder="1" applyAlignment="1" applyProtection="1">
      <alignment vertical="center" shrinkToFit="1"/>
      <protection locked="0"/>
    </xf>
    <xf numFmtId="49" fontId="2" fillId="0" borderId="9" xfId="1" applyNumberFormat="1" applyFont="1" applyFill="1" applyBorder="1" applyAlignment="1" applyProtection="1">
      <alignment vertical="center" shrinkToFit="1"/>
      <protection locked="0"/>
    </xf>
    <xf numFmtId="49" fontId="2" fillId="0" borderId="0" xfId="1" applyNumberFormat="1" applyFont="1" applyFill="1" applyAlignment="1" applyProtection="1">
      <alignment horizontal="left" vertical="center" shrinkToFit="1"/>
    </xf>
    <xf numFmtId="49" fontId="2" fillId="0" borderId="2" xfId="1" applyNumberFormat="1" applyFont="1" applyFill="1" applyBorder="1" applyAlignment="1">
      <alignment horizontal="distributed" vertical="center" wrapText="1" shrinkToFit="1"/>
    </xf>
    <xf numFmtId="49" fontId="2" fillId="0" borderId="4" xfId="1" applyNumberFormat="1" applyFont="1" applyFill="1" applyBorder="1" applyAlignment="1">
      <alignment horizontal="distributed" vertical="center" wrapText="1" shrinkToFit="1"/>
    </xf>
    <xf numFmtId="49" fontId="2" fillId="0" borderId="7" xfId="1" applyNumberFormat="1" applyFont="1" applyFill="1" applyBorder="1" applyAlignment="1">
      <alignment horizontal="distributed" vertical="center" wrapText="1" shrinkToFit="1"/>
    </xf>
    <xf numFmtId="49" fontId="2" fillId="0" borderId="9" xfId="1" applyNumberFormat="1" applyFont="1" applyFill="1" applyBorder="1" applyAlignment="1">
      <alignment horizontal="distributed" vertical="center" wrapText="1" shrinkToFit="1"/>
    </xf>
    <xf numFmtId="49" fontId="2" fillId="0" borderId="3" xfId="1" applyNumberFormat="1" applyFont="1" applyFill="1" applyBorder="1" applyAlignment="1">
      <alignment horizontal="left" vertical="center" shrinkToFit="1"/>
    </xf>
    <xf numFmtId="49" fontId="2" fillId="0" borderId="4" xfId="1" applyNumberFormat="1" applyFont="1" applyFill="1" applyBorder="1" applyAlignment="1">
      <alignment horizontal="left" vertical="center" shrinkToFit="1"/>
    </xf>
    <xf numFmtId="49" fontId="2" fillId="0" borderId="13" xfId="1" applyNumberFormat="1" applyFont="1" applyFill="1" applyBorder="1" applyAlignment="1" applyProtection="1">
      <alignment horizontal="center" vertical="center" shrinkToFit="1"/>
      <protection locked="0"/>
    </xf>
    <xf numFmtId="49" fontId="2" fillId="0" borderId="15" xfId="1" applyNumberFormat="1" applyFont="1" applyFill="1" applyBorder="1" applyAlignment="1" applyProtection="1">
      <alignment horizontal="center" vertical="center" shrinkToFit="1"/>
      <protection locked="0"/>
    </xf>
    <xf numFmtId="49" fontId="2" fillId="0" borderId="2" xfId="1" applyNumberFormat="1" applyFont="1" applyFill="1" applyBorder="1" applyAlignment="1" applyProtection="1">
      <alignment vertical="center" shrinkToFit="1"/>
      <protection locked="0"/>
    </xf>
    <xf numFmtId="49" fontId="2" fillId="0" borderId="3" xfId="1" applyNumberFormat="1" applyFont="1" applyFill="1" applyBorder="1" applyAlignment="1" applyProtection="1">
      <alignment vertical="center" shrinkToFit="1"/>
      <protection locked="0"/>
    </xf>
    <xf numFmtId="49" fontId="2" fillId="0" borderId="4" xfId="1" applyNumberFormat="1" applyFont="1" applyFill="1" applyBorder="1" applyAlignment="1" applyProtection="1">
      <alignment vertical="center" shrinkToFit="1"/>
      <protection locked="0"/>
    </xf>
    <xf numFmtId="49" fontId="2" fillId="0" borderId="13" xfId="1" applyNumberFormat="1" applyFont="1" applyFill="1" applyBorder="1" applyAlignment="1" applyProtection="1">
      <alignment horizontal="left" vertical="center" shrinkToFit="1"/>
      <protection locked="0"/>
    </xf>
    <xf numFmtId="49" fontId="2" fillId="0" borderId="15" xfId="1" applyNumberFormat="1" applyFont="1" applyFill="1" applyBorder="1" applyAlignment="1" applyProtection="1">
      <alignment horizontal="left" vertical="center" shrinkToFit="1"/>
      <protection locked="0"/>
    </xf>
    <xf numFmtId="58" fontId="2" fillId="0" borderId="2" xfId="1" applyNumberFormat="1" applyFont="1" applyFill="1" applyBorder="1" applyAlignment="1">
      <alignment horizontal="center" shrinkToFit="1"/>
    </xf>
    <xf numFmtId="58" fontId="2" fillId="0" borderId="7" xfId="1" applyNumberFormat="1" applyFont="1" applyFill="1" applyBorder="1" applyAlignment="1">
      <alignment horizontal="center" shrinkToFit="1"/>
    </xf>
    <xf numFmtId="41" fontId="2" fillId="0" borderId="13" xfId="1" applyNumberFormat="1" applyFont="1" applyFill="1" applyBorder="1" applyAlignment="1" applyProtection="1">
      <alignment horizontal="center" vertical="center" shrinkToFit="1"/>
      <protection locked="0"/>
    </xf>
    <xf numFmtId="41" fontId="2" fillId="0" borderId="15" xfId="1" applyNumberFormat="1" applyFont="1" applyFill="1" applyBorder="1" applyAlignment="1" applyProtection="1">
      <alignment horizontal="center" vertical="center" shrinkToFit="1"/>
      <protection locked="0"/>
    </xf>
    <xf numFmtId="49" fontId="2" fillId="0" borderId="12" xfId="1" applyNumberFormat="1" applyFont="1" applyFill="1" applyBorder="1" applyAlignment="1">
      <alignment horizontal="distributed" vertical="center" wrapText="1" shrinkToFit="1"/>
    </xf>
    <xf numFmtId="49" fontId="2" fillId="0" borderId="1" xfId="1" applyNumberFormat="1" applyFont="1" applyFill="1" applyBorder="1" applyAlignment="1">
      <alignment horizontal="distributed" vertical="center" wrapText="1" shrinkToFit="1"/>
    </xf>
    <xf numFmtId="0" fontId="2" fillId="0" borderId="13" xfId="1" applyNumberFormat="1" applyFont="1" applyFill="1" applyBorder="1" applyAlignment="1" applyProtection="1">
      <alignment horizontal="left" vertical="center" shrinkToFit="1"/>
      <protection locked="0"/>
    </xf>
    <xf numFmtId="0" fontId="2" fillId="0" borderId="15" xfId="1" applyNumberFormat="1" applyFont="1" applyFill="1" applyBorder="1" applyAlignment="1" applyProtection="1">
      <alignment horizontal="left" vertical="center" shrinkToFit="1"/>
      <protection locked="0"/>
    </xf>
    <xf numFmtId="41" fontId="2" fillId="0" borderId="14" xfId="1" applyNumberFormat="1" applyFont="1" applyFill="1" applyBorder="1" applyAlignment="1" applyProtection="1">
      <alignment horizontal="center" vertical="center" shrinkToFit="1"/>
      <protection locked="0"/>
    </xf>
    <xf numFmtId="0" fontId="2" fillId="0" borderId="13" xfId="1" applyNumberFormat="1" applyFont="1" applyFill="1" applyBorder="1" applyAlignment="1" applyProtection="1">
      <alignment horizontal="center" vertical="center" shrinkToFit="1"/>
      <protection locked="0"/>
    </xf>
    <xf numFmtId="0" fontId="2" fillId="0" borderId="15" xfId="1" applyNumberFormat="1" applyFont="1" applyFill="1" applyBorder="1" applyAlignment="1" applyProtection="1">
      <alignment horizontal="center" vertical="center" shrinkToFit="1"/>
      <protection locked="0"/>
    </xf>
    <xf numFmtId="49" fontId="2" fillId="0" borderId="1" xfId="1" applyNumberFormat="1" applyFont="1" applyFill="1" applyBorder="1" applyAlignment="1">
      <alignment horizontal="center" vertical="center" textRotation="255" wrapText="1" shrinkToFit="1"/>
    </xf>
    <xf numFmtId="0" fontId="2" fillId="0" borderId="2" xfId="1" applyNumberFormat="1" applyFont="1" applyFill="1" applyBorder="1" applyAlignment="1" applyProtection="1">
      <alignment vertical="center" shrinkToFit="1"/>
      <protection locked="0"/>
    </xf>
    <xf numFmtId="0" fontId="2" fillId="0" borderId="3" xfId="1" applyNumberFormat="1" applyFont="1" applyFill="1" applyBorder="1" applyAlignment="1" applyProtection="1">
      <alignment vertical="center" shrinkToFit="1"/>
      <protection locked="0"/>
    </xf>
    <xf numFmtId="0" fontId="2" fillId="0" borderId="4" xfId="1" applyNumberFormat="1" applyFont="1" applyFill="1" applyBorder="1" applyAlignment="1" applyProtection="1">
      <alignment vertical="center" shrinkToFit="1"/>
      <protection locked="0"/>
    </xf>
    <xf numFmtId="0" fontId="2" fillId="0" borderId="7" xfId="1" applyNumberFormat="1" applyFont="1" applyFill="1" applyBorder="1" applyAlignment="1" applyProtection="1">
      <alignment vertical="center" shrinkToFit="1"/>
      <protection locked="0"/>
    </xf>
    <xf numFmtId="0" fontId="2" fillId="0" borderId="8" xfId="1" applyNumberFormat="1" applyFont="1" applyFill="1" applyBorder="1" applyAlignment="1" applyProtection="1">
      <alignment vertical="center" shrinkToFit="1"/>
      <protection locked="0"/>
    </xf>
    <xf numFmtId="0" fontId="2" fillId="0" borderId="9" xfId="1" applyNumberFormat="1" applyFont="1" applyFill="1" applyBorder="1" applyAlignment="1" applyProtection="1">
      <alignment vertical="center" shrinkToFit="1"/>
      <protection locked="0"/>
    </xf>
    <xf numFmtId="58" fontId="2" fillId="0" borderId="1" xfId="1" applyNumberFormat="1" applyFont="1" applyFill="1" applyBorder="1" applyAlignment="1">
      <alignment horizontal="distributed" vertical="center" wrapText="1" shrinkToFit="1"/>
    </xf>
    <xf numFmtId="58" fontId="2" fillId="0" borderId="10" xfId="1" applyNumberFormat="1" applyFont="1" applyFill="1" applyBorder="1" applyAlignment="1">
      <alignment horizontal="distributed" vertical="center" wrapText="1" shrinkToFit="1"/>
    </xf>
    <xf numFmtId="0" fontId="2" fillId="0" borderId="2" xfId="1" applyNumberFormat="1" applyFont="1" applyFill="1" applyBorder="1" applyAlignment="1">
      <alignment horizontal="center" shrinkToFit="1"/>
    </xf>
    <xf numFmtId="0" fontId="2" fillId="0" borderId="7" xfId="1" applyNumberFormat="1" applyFont="1" applyFill="1" applyBorder="1" applyAlignment="1">
      <alignment horizontal="center" shrinkToFit="1"/>
    </xf>
    <xf numFmtId="0" fontId="2" fillId="0" borderId="13" xfId="1" applyNumberFormat="1" applyFont="1" applyFill="1" applyBorder="1" applyAlignment="1" applyProtection="1">
      <alignment horizontal="left" vertical="top" shrinkToFit="1"/>
      <protection locked="0"/>
    </xf>
    <xf numFmtId="0" fontId="2" fillId="0" borderId="15" xfId="1" applyNumberFormat="1" applyFont="1" applyFill="1" applyBorder="1" applyAlignment="1" applyProtection="1">
      <alignment horizontal="left" vertical="top" shrinkToFit="1"/>
      <protection locked="0"/>
    </xf>
    <xf numFmtId="0" fontId="24" fillId="2" borderId="45" xfId="6" applyFill="1" applyBorder="1" applyAlignment="1">
      <alignment horizontal="center" vertical="center" shrinkToFit="1"/>
    </xf>
    <xf numFmtId="0" fontId="24" fillId="2" borderId="82" xfId="6" applyFill="1" applyBorder="1" applyAlignment="1">
      <alignment horizontal="center" vertical="center" shrinkToFit="1"/>
    </xf>
    <xf numFmtId="0" fontId="24" fillId="2" borderId="83" xfId="6" applyFill="1" applyBorder="1" applyAlignment="1">
      <alignment horizontal="center" vertical="center" shrinkToFit="1"/>
    </xf>
    <xf numFmtId="0" fontId="24" fillId="2" borderId="49" xfId="6" applyFill="1" applyBorder="1" applyAlignment="1">
      <alignment horizontal="center" vertical="center" shrinkToFit="1"/>
    </xf>
    <xf numFmtId="0" fontId="24" fillId="2" borderId="0" xfId="6" applyFill="1" applyBorder="1" applyAlignment="1">
      <alignment horizontal="center" vertical="center" shrinkToFit="1"/>
    </xf>
    <xf numFmtId="0" fontId="24" fillId="2" borderId="88" xfId="6" applyFill="1" applyBorder="1" applyAlignment="1">
      <alignment horizontal="center" vertical="center" shrinkToFit="1"/>
    </xf>
    <xf numFmtId="0" fontId="24" fillId="2" borderId="65" xfId="6" applyFill="1" applyBorder="1" applyAlignment="1">
      <alignment horizontal="center" vertical="center" shrinkToFit="1"/>
    </xf>
    <xf numFmtId="0" fontId="24" fillId="2" borderId="91" xfId="6" applyFill="1" applyBorder="1" applyAlignment="1">
      <alignment horizontal="center" vertical="center" shrinkToFit="1"/>
    </xf>
    <xf numFmtId="0" fontId="24" fillId="2" borderId="70" xfId="6" applyFill="1" applyBorder="1" applyAlignment="1">
      <alignment horizontal="center" vertical="center" shrinkToFit="1"/>
    </xf>
    <xf numFmtId="0" fontId="2" fillId="0" borderId="0" xfId="1" applyFont="1" applyFill="1" applyAlignment="1">
      <alignment horizontal="left" vertical="center" shrinkToFit="1"/>
    </xf>
    <xf numFmtId="0" fontId="7" fillId="0" borderId="0" xfId="1" applyFont="1" applyFill="1" applyAlignment="1">
      <alignment horizontal="center" vertical="center" shrinkToFit="1"/>
    </xf>
    <xf numFmtId="0" fontId="2" fillId="0" borderId="13" xfId="1" applyFont="1" applyFill="1" applyBorder="1" applyAlignment="1">
      <alignment horizontal="center" vertical="center" textRotation="255" shrinkToFit="1"/>
    </xf>
    <xf numFmtId="0" fontId="2" fillId="0" borderId="14" xfId="1" applyFont="1" applyFill="1" applyBorder="1" applyAlignment="1">
      <alignment horizontal="center" vertical="center" textRotation="255" shrinkToFit="1"/>
    </xf>
    <xf numFmtId="0" fontId="2" fillId="0" borderId="15" xfId="1" applyFont="1" applyFill="1" applyBorder="1" applyAlignment="1">
      <alignment horizontal="center" vertical="center" textRotation="255" shrinkToFit="1"/>
    </xf>
    <xf numFmtId="0" fontId="2" fillId="0" borderId="4" xfId="1" applyFont="1" applyFill="1" applyBorder="1" applyAlignment="1">
      <alignment horizontal="distributed" vertical="center" shrinkToFit="1"/>
    </xf>
    <xf numFmtId="0" fontId="2" fillId="0" borderId="6" xfId="1" applyFont="1" applyFill="1" applyBorder="1" applyAlignment="1">
      <alignment horizontal="distributed" vertical="center" shrinkToFit="1"/>
    </xf>
    <xf numFmtId="0" fontId="2" fillId="0" borderId="9" xfId="1" applyFont="1" applyFill="1" applyBorder="1" applyAlignment="1">
      <alignment horizontal="distributed" vertical="center" shrinkToFit="1"/>
    </xf>
    <xf numFmtId="176" fontId="2" fillId="0" borderId="13" xfId="2" applyNumberFormat="1" applyFont="1" applyFill="1" applyBorder="1" applyAlignment="1">
      <alignment horizontal="distributed" vertical="center" wrapText="1" shrinkToFit="1"/>
    </xf>
    <xf numFmtId="176" fontId="2" fillId="0" borderId="15" xfId="2" applyNumberFormat="1" applyFont="1" applyFill="1" applyBorder="1" applyAlignment="1">
      <alignment horizontal="distributed" vertical="center" wrapText="1" shrinkToFit="1"/>
    </xf>
    <xf numFmtId="176" fontId="2" fillId="0" borderId="2" xfId="2" applyNumberFormat="1" applyFont="1" applyFill="1" applyBorder="1" applyAlignment="1" applyProtection="1">
      <alignment horizontal="center" vertical="center" shrinkToFit="1"/>
      <protection locked="0"/>
    </xf>
    <xf numFmtId="176" fontId="2" fillId="0" borderId="7" xfId="2" applyNumberFormat="1" applyFont="1" applyFill="1" applyBorder="1" applyAlignment="1" applyProtection="1">
      <alignment horizontal="center" vertical="center" shrinkToFit="1"/>
      <protection locked="0"/>
    </xf>
    <xf numFmtId="0" fontId="2" fillId="0" borderId="8" xfId="1" applyFont="1" applyFill="1" applyBorder="1" applyAlignment="1" applyProtection="1">
      <alignment horizontal="left" vertical="center" shrinkToFit="1"/>
      <protection locked="0"/>
    </xf>
    <xf numFmtId="0" fontId="2" fillId="0" borderId="89" xfId="1" applyFont="1" applyFill="1" applyBorder="1" applyAlignment="1" applyProtection="1">
      <alignment horizontal="left" vertical="center" shrinkToFit="1"/>
      <protection locked="0"/>
    </xf>
    <xf numFmtId="0" fontId="2" fillId="0" borderId="0" xfId="1" applyFont="1" applyFill="1" applyAlignment="1">
      <alignment horizontal="distributed" vertical="center" shrinkToFit="1"/>
    </xf>
    <xf numFmtId="0" fontId="2" fillId="0" borderId="1" xfId="1" applyFont="1" applyFill="1" applyBorder="1" applyAlignment="1" applyProtection="1">
      <alignment horizontal="left" vertical="center" shrinkToFit="1"/>
      <protection locked="0"/>
    </xf>
    <xf numFmtId="0" fontId="2" fillId="0" borderId="0" xfId="1" applyFont="1" applyFill="1" applyAlignment="1">
      <alignment horizontal="center" vertical="center" shrinkToFit="1"/>
    </xf>
    <xf numFmtId="0" fontId="2" fillId="0" borderId="2" xfId="1" applyFont="1" applyFill="1" applyBorder="1" applyAlignment="1">
      <alignment horizontal="center" vertical="center" wrapText="1" shrinkToFit="1"/>
    </xf>
    <xf numFmtId="0" fontId="2" fillId="0" borderId="4" xfId="1" applyFont="1" applyFill="1" applyBorder="1" applyAlignment="1">
      <alignment horizontal="center" vertical="center" wrapText="1" shrinkToFit="1"/>
    </xf>
    <xf numFmtId="0" fontId="2" fillId="0" borderId="7"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3" xfId="1" applyFont="1" applyFill="1" applyBorder="1" applyAlignment="1">
      <alignment horizontal="left" vertical="center" shrinkToFit="1"/>
    </xf>
    <xf numFmtId="0" fontId="2" fillId="0" borderId="4" xfId="1" applyFont="1" applyFill="1" applyBorder="1" applyAlignment="1">
      <alignment horizontal="left" vertical="center" shrinkToFit="1"/>
    </xf>
    <xf numFmtId="0" fontId="2" fillId="0" borderId="8" xfId="1" applyFont="1" applyFill="1" applyBorder="1" applyAlignment="1">
      <alignment horizontal="left" vertical="center" shrinkToFit="1"/>
    </xf>
    <xf numFmtId="0" fontId="2" fillId="0" borderId="9" xfId="1" applyFont="1" applyFill="1" applyBorder="1" applyAlignment="1">
      <alignment horizontal="left" vertical="center" shrinkToFit="1"/>
    </xf>
    <xf numFmtId="0" fontId="2" fillId="0" borderId="11" xfId="1" applyFont="1" applyFill="1" applyBorder="1" applyAlignment="1" applyProtection="1">
      <alignment horizontal="left" vertical="center" shrinkToFit="1"/>
      <protection locked="0"/>
    </xf>
    <xf numFmtId="0" fontId="2" fillId="0" borderId="11" xfId="1" applyFont="1" applyFill="1" applyBorder="1" applyAlignment="1" applyProtection="1">
      <alignment vertical="center" shrinkToFit="1"/>
      <protection locked="0"/>
    </xf>
    <xf numFmtId="0" fontId="2" fillId="0" borderId="3" xfId="1" applyFont="1" applyFill="1" applyBorder="1" applyAlignment="1">
      <alignment horizontal="left" vertical="top" wrapText="1" shrinkToFit="1"/>
    </xf>
    <xf numFmtId="0" fontId="2" fillId="0" borderId="0" xfId="1" applyFont="1" applyFill="1" applyBorder="1" applyAlignment="1">
      <alignment horizontal="left" vertical="top" wrapText="1" shrinkToFit="1"/>
    </xf>
    <xf numFmtId="42" fontId="2" fillId="0" borderId="10" xfId="1" applyNumberFormat="1" applyFont="1" applyFill="1" applyBorder="1" applyAlignment="1" applyProtection="1">
      <alignment horizontal="center" vertical="center" shrinkToFit="1"/>
      <protection locked="0"/>
    </xf>
    <xf numFmtId="42" fontId="2" fillId="0" borderId="11" xfId="1" applyNumberFormat="1" applyFont="1" applyFill="1" applyBorder="1" applyAlignment="1" applyProtection="1">
      <alignment horizontal="center" vertical="center" shrinkToFit="1"/>
      <protection locked="0"/>
    </xf>
    <xf numFmtId="0" fontId="2" fillId="0" borderId="2" xfId="1" applyNumberFormat="1" applyFont="1" applyFill="1" applyBorder="1" applyAlignment="1" applyProtection="1">
      <alignment horizontal="left" vertical="top" wrapText="1" shrinkToFit="1"/>
      <protection locked="0"/>
    </xf>
    <xf numFmtId="0" fontId="2" fillId="0" borderId="3" xfId="1" applyNumberFormat="1" applyFont="1" applyFill="1" applyBorder="1" applyAlignment="1" applyProtection="1">
      <alignment horizontal="left" vertical="top" wrapText="1" shrinkToFit="1"/>
      <protection locked="0"/>
    </xf>
    <xf numFmtId="0" fontId="2" fillId="0" borderId="4" xfId="1" applyNumberFormat="1" applyFont="1" applyFill="1" applyBorder="1" applyAlignment="1" applyProtection="1">
      <alignment horizontal="left" vertical="top" wrapText="1" shrinkToFit="1"/>
      <protection locked="0"/>
    </xf>
    <xf numFmtId="0" fontId="2" fillId="0" borderId="5" xfId="1" applyNumberFormat="1" applyFont="1" applyFill="1" applyBorder="1" applyAlignment="1" applyProtection="1">
      <alignment horizontal="left" vertical="top" wrapText="1" shrinkToFit="1"/>
      <protection locked="0"/>
    </xf>
    <xf numFmtId="0" fontId="2" fillId="0" borderId="0" xfId="1" applyNumberFormat="1" applyFont="1" applyFill="1" applyBorder="1" applyAlignment="1" applyProtection="1">
      <alignment horizontal="left" vertical="top" wrapText="1" shrinkToFit="1"/>
      <protection locked="0"/>
    </xf>
    <xf numFmtId="0" fontId="2" fillId="0" borderId="6" xfId="1" applyNumberFormat="1" applyFont="1" applyFill="1" applyBorder="1" applyAlignment="1" applyProtection="1">
      <alignment horizontal="left" vertical="top" wrapText="1" shrinkToFit="1"/>
      <protection locked="0"/>
    </xf>
    <xf numFmtId="0" fontId="2" fillId="0" borderId="7" xfId="1" applyNumberFormat="1" applyFont="1" applyFill="1" applyBorder="1" applyAlignment="1" applyProtection="1">
      <alignment horizontal="left" vertical="top" wrapText="1" shrinkToFit="1"/>
      <protection locked="0"/>
    </xf>
    <xf numFmtId="0" fontId="2" fillId="0" borderId="8" xfId="1" applyNumberFormat="1" applyFont="1" applyFill="1" applyBorder="1" applyAlignment="1" applyProtection="1">
      <alignment horizontal="left" vertical="top" wrapText="1" shrinkToFit="1"/>
      <protection locked="0"/>
    </xf>
    <xf numFmtId="0" fontId="2" fillId="0" borderId="9" xfId="1" applyNumberFormat="1" applyFont="1" applyFill="1" applyBorder="1" applyAlignment="1" applyProtection="1">
      <alignment horizontal="left" vertical="top" wrapText="1" shrinkToFit="1"/>
      <protection locked="0"/>
    </xf>
    <xf numFmtId="176" fontId="2" fillId="0" borderId="3" xfId="2" applyNumberFormat="1" applyFont="1" applyFill="1" applyBorder="1" applyAlignment="1" applyProtection="1">
      <alignment horizontal="center" vertical="center" shrinkToFit="1"/>
      <protection locked="0"/>
    </xf>
    <xf numFmtId="176" fontId="2" fillId="0" borderId="8" xfId="2" applyNumberFormat="1" applyFont="1" applyFill="1" applyBorder="1" applyAlignment="1" applyProtection="1">
      <alignment horizontal="center" vertical="center" shrinkToFit="1"/>
      <protection locked="0"/>
    </xf>
    <xf numFmtId="176" fontId="2" fillId="0" borderId="4" xfId="2" applyNumberFormat="1" applyFont="1" applyFill="1" applyBorder="1" applyAlignment="1">
      <alignment horizontal="left" vertical="center" shrinkToFit="1"/>
    </xf>
    <xf numFmtId="176" fontId="2" fillId="0" borderId="9" xfId="2" applyNumberFormat="1" applyFont="1" applyFill="1" applyBorder="1" applyAlignment="1">
      <alignment horizontal="left" vertical="center" shrinkToFit="1"/>
    </xf>
    <xf numFmtId="176" fontId="2" fillId="0" borderId="3" xfId="2" applyNumberFormat="1" applyFont="1" applyFill="1" applyBorder="1" applyAlignment="1">
      <alignment horizontal="center" vertical="center" shrinkToFit="1"/>
    </xf>
    <xf numFmtId="176" fontId="2" fillId="0" borderId="8" xfId="2" applyNumberFormat="1" applyFont="1" applyFill="1" applyBorder="1" applyAlignment="1">
      <alignment horizontal="center" vertical="center" shrinkToFit="1"/>
    </xf>
    <xf numFmtId="176" fontId="2" fillId="0" borderId="3" xfId="2" applyNumberFormat="1" applyFont="1" applyFill="1" applyBorder="1" applyAlignment="1">
      <alignment horizontal="left" vertical="center" shrinkToFit="1"/>
    </xf>
    <xf numFmtId="176" fontId="2" fillId="0" borderId="8" xfId="2" applyNumberFormat="1" applyFont="1" applyFill="1" applyBorder="1" applyAlignment="1">
      <alignment horizontal="left" vertical="center" shrinkToFit="1"/>
    </xf>
    <xf numFmtId="0" fontId="2" fillId="0" borderId="3" xfId="2" applyNumberFormat="1" applyFont="1" applyFill="1" applyBorder="1" applyAlignment="1" applyProtection="1">
      <alignment horizontal="center" vertical="center" shrinkToFit="1"/>
      <protection locked="0"/>
    </xf>
    <xf numFmtId="0" fontId="2" fillId="0" borderId="8" xfId="2" applyNumberFormat="1" applyFont="1" applyFill="1" applyBorder="1" applyAlignment="1" applyProtection="1">
      <alignment horizontal="center" vertical="center" shrinkToFit="1"/>
      <protection locked="0"/>
    </xf>
    <xf numFmtId="0" fontId="4" fillId="0" borderId="1" xfId="0" applyFont="1" applyBorder="1" applyAlignment="1">
      <alignment horizontal="distributed" vertical="center" shrinkToFit="1"/>
    </xf>
    <xf numFmtId="58" fontId="4" fillId="0" borderId="10" xfId="0" applyNumberFormat="1" applyFont="1" applyBorder="1" applyAlignment="1" applyProtection="1">
      <alignment horizontal="left" vertical="center" indent="1" shrinkToFit="1"/>
      <protection locked="0"/>
    </xf>
    <xf numFmtId="58" fontId="4" fillId="0" borderId="11" xfId="0" applyNumberFormat="1" applyFont="1" applyBorder="1" applyAlignment="1" applyProtection="1">
      <alignment horizontal="left" vertical="center" indent="1" shrinkToFit="1"/>
      <protection locked="0"/>
    </xf>
    <xf numFmtId="58" fontId="4" fillId="0" borderId="12" xfId="0" applyNumberFormat="1" applyFont="1" applyBorder="1" applyAlignment="1" applyProtection="1">
      <alignment horizontal="left" vertical="center" indent="1" shrinkToFit="1"/>
      <protection locked="0"/>
    </xf>
    <xf numFmtId="0" fontId="4" fillId="0" borderId="10" xfId="0" applyFont="1" applyBorder="1" applyAlignment="1" applyProtection="1">
      <alignment horizontal="left" vertical="center" indent="1" shrinkToFit="1"/>
      <protection locked="0"/>
    </xf>
    <xf numFmtId="0" fontId="4" fillId="0" borderId="11"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0" xfId="0" applyFont="1" applyAlignment="1">
      <alignment vertical="center" wrapText="1"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74" xfId="0" applyFont="1" applyBorder="1" applyAlignment="1" applyProtection="1">
      <alignment horizontal="left" vertical="center" indent="1" shrinkToFit="1"/>
      <protection locked="0"/>
    </xf>
    <xf numFmtId="0" fontId="4" fillId="0" borderId="75" xfId="0" applyFont="1" applyBorder="1" applyAlignment="1" applyProtection="1">
      <alignment horizontal="left" vertical="center" indent="1" shrinkToFit="1"/>
      <protection locked="0"/>
    </xf>
    <xf numFmtId="0" fontId="4" fillId="0" borderId="76" xfId="0" applyFont="1" applyBorder="1" applyAlignment="1" applyProtection="1">
      <alignment horizontal="left" vertical="center" indent="1" shrinkToFit="1"/>
      <protection locked="0"/>
    </xf>
    <xf numFmtId="0" fontId="4" fillId="0" borderId="8" xfId="0" applyFont="1" applyBorder="1" applyAlignment="1">
      <alignment horizontal="left" vertical="center" shrinkToFit="1"/>
    </xf>
    <xf numFmtId="0" fontId="27" fillId="0" borderId="0" xfId="0" applyFont="1" applyBorder="1" applyAlignment="1">
      <alignment horizontal="center" vertical="center" shrinkToFit="1"/>
    </xf>
    <xf numFmtId="0" fontId="4" fillId="0" borderId="16" xfId="0" applyFont="1" applyBorder="1" applyAlignment="1">
      <alignment horizontal="distributed" vertical="center" shrinkToFit="1"/>
    </xf>
    <xf numFmtId="0" fontId="4" fillId="0" borderId="15"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8"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0" xfId="0" applyFont="1" applyBorder="1" applyAlignment="1">
      <alignment horizontal="left" vertical="center" shrinkToFit="1"/>
    </xf>
    <xf numFmtId="58" fontId="4" fillId="0" borderId="77" xfId="0" applyNumberFormat="1" applyFont="1" applyBorder="1" applyAlignment="1" applyProtection="1">
      <alignment horizontal="left" vertical="center" indent="1" shrinkToFit="1"/>
      <protection locked="0"/>
    </xf>
    <xf numFmtId="58" fontId="4" fillId="0" borderId="78" xfId="0" applyNumberFormat="1" applyFont="1" applyBorder="1" applyAlignment="1" applyProtection="1">
      <alignment horizontal="left" vertical="center" indent="1" shrinkToFit="1"/>
      <protection locked="0"/>
    </xf>
    <xf numFmtId="58" fontId="4" fillId="0" borderId="79" xfId="0" applyNumberFormat="1" applyFont="1" applyBorder="1" applyAlignment="1" applyProtection="1">
      <alignment horizontal="left" vertical="center" indent="1"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 xfId="0" applyFont="1" applyBorder="1" applyAlignment="1">
      <alignment horizontal="center" vertical="center" shrinkToFit="1"/>
    </xf>
    <xf numFmtId="0" fontId="4" fillId="0" borderId="2" xfId="0" applyFont="1" applyBorder="1" applyAlignment="1" applyProtection="1">
      <alignment horizontal="right" vertical="center" shrinkToFit="1"/>
      <protection locked="0"/>
    </xf>
    <xf numFmtId="0" fontId="4" fillId="0" borderId="3" xfId="0" applyFont="1" applyBorder="1" applyAlignment="1" applyProtection="1">
      <alignment horizontal="right" vertical="center" shrinkToFit="1"/>
      <protection locked="0"/>
    </xf>
    <xf numFmtId="0" fontId="4" fillId="0" borderId="2" xfId="0" applyFont="1" applyBorder="1" applyAlignment="1" applyProtection="1">
      <alignment horizontal="left" vertical="center" wrapText="1" shrinkToFit="1"/>
      <protection locked="0"/>
    </xf>
    <xf numFmtId="0" fontId="4" fillId="0" borderId="3" xfId="0" applyFont="1" applyBorder="1" applyAlignment="1" applyProtection="1">
      <alignment horizontal="left" vertical="center" wrapText="1" shrinkToFit="1"/>
      <protection locked="0"/>
    </xf>
    <xf numFmtId="0" fontId="4" fillId="0" borderId="4" xfId="0" applyFont="1" applyBorder="1" applyAlignment="1" applyProtection="1">
      <alignment horizontal="left" vertical="center" wrapText="1" shrinkToFit="1"/>
      <protection locked="0"/>
    </xf>
    <xf numFmtId="0" fontId="4" fillId="0" borderId="19" xfId="0" applyFont="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0" fontId="4" fillId="0" borderId="18" xfId="0" applyFont="1" applyBorder="1" applyAlignment="1" applyProtection="1">
      <alignment horizontal="left" vertical="center" wrapText="1" shrinkToFit="1"/>
      <protection locked="0"/>
    </xf>
    <xf numFmtId="0" fontId="4" fillId="0" borderId="8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0" xfId="0" applyFont="1" applyBorder="1" applyAlignment="1">
      <alignment horizontal="left" vertical="top" wrapText="1" shrinkToFit="1"/>
    </xf>
    <xf numFmtId="0" fontId="4" fillId="0" borderId="0" xfId="0" applyFont="1" applyBorder="1" applyAlignment="1">
      <alignment horizontal="left" vertical="top" shrinkToFit="1"/>
    </xf>
    <xf numFmtId="0" fontId="4" fillId="0" borderId="0" xfId="0" applyFont="1" applyAlignment="1">
      <alignment horizontal="left" vertical="top" shrinkToFit="1"/>
    </xf>
    <xf numFmtId="0" fontId="4" fillId="0" borderId="7" xfId="0" applyFont="1" applyBorder="1" applyAlignment="1" applyProtection="1">
      <alignment horizontal="left" vertical="center" wrapText="1" shrinkToFit="1"/>
      <protection locked="0"/>
    </xf>
    <xf numFmtId="0" fontId="4" fillId="0" borderId="8" xfId="0" applyFont="1" applyBorder="1" applyAlignment="1" applyProtection="1">
      <alignment horizontal="left" vertical="center" wrapText="1" shrinkToFit="1"/>
      <protection locked="0"/>
    </xf>
    <xf numFmtId="0" fontId="4" fillId="0" borderId="9"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58" fontId="4" fillId="0" borderId="11" xfId="0" applyNumberFormat="1" applyFont="1" applyBorder="1" applyAlignment="1" applyProtection="1">
      <alignment horizontal="left" vertical="center" shrinkToFit="1"/>
      <protection locked="0"/>
    </xf>
    <xf numFmtId="58" fontId="4" fillId="0" borderId="12" xfId="0" applyNumberFormat="1" applyFont="1" applyBorder="1" applyAlignment="1" applyProtection="1">
      <alignment horizontal="left" vertical="center" shrinkToFit="1"/>
      <protection locked="0"/>
    </xf>
    <xf numFmtId="0" fontId="4" fillId="0" borderId="3" xfId="0" applyFont="1" applyBorder="1" applyAlignment="1">
      <alignment horizontal="left" wrapText="1" shrinkToFit="1"/>
    </xf>
    <xf numFmtId="0" fontId="4" fillId="0" borderId="3" xfId="0" applyFont="1" applyBorder="1" applyAlignment="1">
      <alignment horizontal="left" shrinkToFit="1"/>
    </xf>
    <xf numFmtId="0" fontId="4" fillId="0" borderId="0" xfId="0" applyFont="1" applyBorder="1" applyAlignment="1">
      <alignment horizontal="left"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1" xfId="0" applyFont="1" applyBorder="1" applyAlignment="1">
      <alignment horizontal="distributed" vertical="center" wrapText="1" shrinkToFit="1"/>
    </xf>
    <xf numFmtId="0" fontId="4" fillId="0" borderId="13" xfId="0" applyFont="1" applyBorder="1" applyAlignment="1">
      <alignment horizontal="distributed" vertical="center" wrapText="1" shrinkToFit="1"/>
    </xf>
    <xf numFmtId="0" fontId="4" fillId="0" borderId="13" xfId="0" applyFont="1" applyBorder="1" applyAlignment="1">
      <alignment horizontal="distributed" vertical="center" shrinkToFit="1"/>
    </xf>
    <xf numFmtId="0" fontId="4" fillId="0" borderId="80" xfId="0" applyFont="1" applyBorder="1" applyAlignment="1">
      <alignment horizontal="distributed" vertical="center" shrinkToFit="1"/>
    </xf>
    <xf numFmtId="0" fontId="4" fillId="0" borderId="20" xfId="0" applyFont="1" applyBorder="1" applyAlignment="1">
      <alignment horizontal="distributed" vertical="center" shrinkToFit="1"/>
    </xf>
    <xf numFmtId="0" fontId="4" fillId="0" borderId="21"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0" borderId="0"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7"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75" xfId="0" applyFont="1" applyBorder="1" applyAlignment="1" applyProtection="1">
      <alignment horizontal="left" vertical="center" shrinkToFit="1"/>
      <protection locked="0"/>
    </xf>
    <xf numFmtId="0" fontId="4" fillId="0" borderId="76" xfId="0" applyFont="1" applyBorder="1" applyAlignment="1" applyProtection="1">
      <alignment horizontal="left" vertical="center" shrinkToFit="1"/>
      <protection locked="0"/>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 xfId="0" applyFont="1" applyBorder="1" applyAlignment="1" applyProtection="1">
      <alignment horizontal="center" vertical="top" shrinkToFit="1"/>
      <protection locked="0"/>
    </xf>
    <xf numFmtId="0" fontId="4" fillId="0" borderId="5" xfId="0" applyFont="1" applyBorder="1" applyAlignment="1" applyProtection="1">
      <alignment horizontal="center" vertical="top" shrinkToFit="1"/>
      <protection locked="0"/>
    </xf>
    <xf numFmtId="0" fontId="4" fillId="0" borderId="0" xfId="0" applyFont="1" applyAlignment="1">
      <alignment horizontal="left" vertical="center" shrinkToFit="1"/>
    </xf>
    <xf numFmtId="0" fontId="4" fillId="0" borderId="0" xfId="0" applyFont="1" applyAlignment="1">
      <alignment horizontal="left" vertical="top" wrapText="1" shrinkToFit="1"/>
    </xf>
    <xf numFmtId="0" fontId="4" fillId="0" borderId="5" xfId="0" applyFont="1" applyBorder="1" applyAlignment="1">
      <alignment horizontal="distributed" vertical="center" wrapText="1" shrinkToFit="1"/>
    </xf>
    <xf numFmtId="0" fontId="29" fillId="2" borderId="45" xfId="6" applyFont="1" applyFill="1" applyBorder="1" applyAlignment="1">
      <alignment horizontal="center" vertical="center" shrinkToFit="1"/>
    </xf>
    <xf numFmtId="0" fontId="29" fillId="2" borderId="83" xfId="6" applyFont="1" applyFill="1" applyBorder="1" applyAlignment="1">
      <alignment horizontal="center" vertical="center" shrinkToFit="1"/>
    </xf>
    <xf numFmtId="0" fontId="29" fillId="2" borderId="49" xfId="6" applyFont="1" applyFill="1" applyBorder="1" applyAlignment="1">
      <alignment horizontal="center" vertical="center" shrinkToFit="1"/>
    </xf>
    <xf numFmtId="0" fontId="29" fillId="2" borderId="88" xfId="6" applyFont="1" applyFill="1" applyBorder="1" applyAlignment="1">
      <alignment horizontal="center" vertical="center" shrinkToFit="1"/>
    </xf>
    <xf numFmtId="0" fontId="29" fillId="2" borderId="65" xfId="6" applyFont="1" applyFill="1" applyBorder="1" applyAlignment="1">
      <alignment horizontal="center" vertical="center" shrinkToFit="1"/>
    </xf>
    <xf numFmtId="0" fontId="29" fillId="2" borderId="70" xfId="6" applyFont="1" applyFill="1" applyBorder="1" applyAlignment="1">
      <alignment horizontal="center" vertical="center" shrinkToFit="1"/>
    </xf>
    <xf numFmtId="0" fontId="4" fillId="0" borderId="2" xfId="0" applyNumberFormat="1" applyFont="1" applyBorder="1" applyAlignment="1" applyProtection="1">
      <alignment horizontal="left" vertical="center" wrapText="1" shrinkToFit="1"/>
      <protection locked="0"/>
    </xf>
    <xf numFmtId="0" fontId="4" fillId="0" borderId="3" xfId="0" applyNumberFormat="1" applyFont="1" applyBorder="1" applyAlignment="1" applyProtection="1">
      <alignment horizontal="left" vertical="center" wrapText="1" shrinkToFit="1"/>
      <protection locked="0"/>
    </xf>
    <xf numFmtId="0" fontId="4" fillId="0" borderId="4" xfId="0" applyNumberFormat="1" applyFont="1" applyBorder="1" applyAlignment="1" applyProtection="1">
      <alignment horizontal="left" vertical="center" wrapText="1" shrinkToFit="1"/>
      <protection locked="0"/>
    </xf>
    <xf numFmtId="0" fontId="4" fillId="0" borderId="7" xfId="0" applyNumberFormat="1" applyFont="1" applyBorder="1" applyAlignment="1" applyProtection="1">
      <alignment horizontal="left" vertical="center" wrapText="1" shrinkToFit="1"/>
      <protection locked="0"/>
    </xf>
    <xf numFmtId="0" fontId="4" fillId="0" borderId="8" xfId="0" applyNumberFormat="1" applyFont="1" applyBorder="1" applyAlignment="1" applyProtection="1">
      <alignment horizontal="left" vertical="center" wrapText="1" shrinkToFit="1"/>
      <protection locked="0"/>
    </xf>
    <xf numFmtId="0" fontId="4" fillId="0" borderId="9" xfId="0" applyNumberFormat="1" applyFont="1" applyBorder="1" applyAlignment="1" applyProtection="1">
      <alignment horizontal="left" vertical="center" wrapText="1" shrinkToFit="1"/>
      <protection locked="0"/>
    </xf>
    <xf numFmtId="0" fontId="8" fillId="0" borderId="3" xfId="0" applyFont="1" applyBorder="1" applyAlignment="1">
      <alignment horizontal="distributed" vertical="center" shrinkToFit="1"/>
    </xf>
    <xf numFmtId="0" fontId="8" fillId="0" borderId="4" xfId="0" applyFont="1" applyBorder="1" applyAlignment="1">
      <alignment horizontal="distributed" vertical="center" shrinkToFit="1"/>
    </xf>
    <xf numFmtId="0" fontId="19" fillId="0" borderId="5" xfId="0" applyFont="1" applyBorder="1" applyAlignment="1">
      <alignment horizontal="right" vertical="center" shrinkToFit="1"/>
    </xf>
    <xf numFmtId="0" fontId="19" fillId="0" borderId="0" xfId="0" applyFont="1" applyBorder="1" applyAlignment="1">
      <alignment horizontal="right" vertical="center" shrinkToFit="1"/>
    </xf>
    <xf numFmtId="0" fontId="19" fillId="0" borderId="0" xfId="0" applyFont="1" applyBorder="1" applyAlignment="1" applyProtection="1">
      <alignment horizontal="center" vertical="center" shrinkToFit="1"/>
      <protection locked="0"/>
    </xf>
    <xf numFmtId="0" fontId="19" fillId="0" borderId="0" xfId="0" applyFont="1" applyBorder="1" applyAlignment="1">
      <alignment horizontal="left" vertical="center" shrinkToFit="1"/>
    </xf>
    <xf numFmtId="0" fontId="19" fillId="0" borderId="6" xfId="0" applyFont="1" applyBorder="1" applyAlignment="1">
      <alignment horizontal="left" vertical="center" shrinkToFit="1"/>
    </xf>
    <xf numFmtId="0" fontId="8" fillId="0" borderId="0" xfId="0" applyFont="1" applyBorder="1" applyAlignment="1">
      <alignment horizontal="distributed" vertical="center" shrinkToFit="1"/>
    </xf>
    <xf numFmtId="0" fontId="8" fillId="0" borderId="6" xfId="0" applyFont="1" applyBorder="1" applyAlignment="1">
      <alignment horizontal="distributed" vertical="center"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0"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left" vertical="top" wrapText="1" shrinkToFit="1"/>
    </xf>
    <xf numFmtId="0" fontId="25" fillId="0" borderId="0" xfId="0" applyFont="1" applyBorder="1" applyAlignment="1">
      <alignment horizontal="center" vertical="center" shrinkToFit="1"/>
    </xf>
    <xf numFmtId="49" fontId="8" fillId="0" borderId="0" xfId="0" applyNumberFormat="1" applyFont="1" applyAlignment="1">
      <alignment horizontal="left" vertical="top" shrinkToFit="1"/>
    </xf>
    <xf numFmtId="0" fontId="10" fillId="0" borderId="1"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0"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24" fillId="2" borderId="45" xfId="6" applyFill="1" applyBorder="1" applyAlignment="1">
      <alignment horizontal="center" vertical="center"/>
    </xf>
    <xf numFmtId="0" fontId="24" fillId="2" borderId="83" xfId="6" applyFill="1" applyBorder="1" applyAlignment="1">
      <alignment horizontal="center" vertical="center"/>
    </xf>
    <xf numFmtId="0" fontId="24" fillId="2" borderId="49" xfId="6" applyFill="1" applyBorder="1" applyAlignment="1">
      <alignment horizontal="center" vertical="center"/>
    </xf>
    <xf numFmtId="0" fontId="24" fillId="2" borderId="88" xfId="6" applyFill="1" applyBorder="1" applyAlignment="1">
      <alignment horizontal="center" vertical="center"/>
    </xf>
    <xf numFmtId="0" fontId="24" fillId="2" borderId="65" xfId="6" applyFill="1" applyBorder="1" applyAlignment="1">
      <alignment horizontal="center" vertical="center"/>
    </xf>
    <xf numFmtId="0" fontId="24" fillId="2" borderId="70" xfId="6" applyFill="1" applyBorder="1" applyAlignment="1">
      <alignment horizontal="center" vertical="center"/>
    </xf>
    <xf numFmtId="0" fontId="4" fillId="0" borderId="0" xfId="0" applyFont="1" applyAlignment="1">
      <alignment horizontal="left" vertical="center" wrapText="1"/>
    </xf>
    <xf numFmtId="0" fontId="27"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distributed" vertical="center"/>
    </xf>
    <xf numFmtId="0" fontId="4" fillId="0" borderId="1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27" fillId="0" borderId="0" xfId="0" applyFont="1" applyBorder="1" applyAlignment="1">
      <alignment horizontal="center" vertical="center"/>
    </xf>
    <xf numFmtId="0" fontId="4" fillId="0" borderId="81" xfId="0" applyFont="1" applyBorder="1" applyAlignment="1">
      <alignment horizontal="distributed" vertical="center"/>
    </xf>
    <xf numFmtId="0" fontId="4" fillId="0" borderId="47" xfId="0" applyFont="1" applyBorder="1" applyAlignment="1">
      <alignment horizontal="distributed" vertical="center"/>
    </xf>
    <xf numFmtId="0" fontId="4" fillId="0" borderId="92" xfId="0" applyFont="1" applyBorder="1" applyAlignment="1">
      <alignment horizontal="distributed" vertical="center"/>
    </xf>
    <xf numFmtId="0" fontId="4" fillId="0" borderId="13" xfId="0" applyFont="1" applyBorder="1" applyAlignment="1">
      <alignment horizontal="distributed" vertical="center"/>
    </xf>
    <xf numFmtId="0" fontId="4" fillId="0" borderId="87" xfId="0" applyFont="1" applyBorder="1" applyAlignment="1">
      <alignment horizontal="distributed" vertical="center" wrapText="1"/>
    </xf>
    <xf numFmtId="0" fontId="4" fillId="0" borderId="1" xfId="0" applyFont="1" applyBorder="1" applyAlignment="1">
      <alignment horizontal="distributed" vertical="center"/>
    </xf>
    <xf numFmtId="0" fontId="4" fillId="0" borderId="90" xfId="0" applyFont="1" applyBorder="1" applyAlignment="1">
      <alignment horizontal="distributed" vertical="center"/>
    </xf>
    <xf numFmtId="0" fontId="4" fillId="0" borderId="73" xfId="0" applyFont="1" applyBorder="1" applyAlignment="1">
      <alignment horizontal="distributed" vertical="center"/>
    </xf>
    <xf numFmtId="0" fontId="4" fillId="0" borderId="94" xfId="0" applyFont="1" applyBorder="1" applyAlignment="1">
      <alignment horizontal="distributed" vertical="center"/>
    </xf>
    <xf numFmtId="0" fontId="4" fillId="0" borderId="22" xfId="0" applyFont="1" applyBorder="1" applyAlignment="1">
      <alignment horizontal="distributed" vertical="center"/>
    </xf>
    <xf numFmtId="0" fontId="4" fillId="0" borderId="87" xfId="0" applyFont="1" applyBorder="1" applyAlignment="1">
      <alignment horizontal="distributed"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0" xfId="0" applyFont="1" applyBorder="1" applyAlignment="1">
      <alignment horizontal="left" vertical="center"/>
    </xf>
    <xf numFmtId="0" fontId="4" fillId="0" borderId="88" xfId="0" applyFont="1" applyBorder="1" applyAlignment="1">
      <alignment horizontal="left" vertical="center"/>
    </xf>
    <xf numFmtId="0" fontId="4" fillId="0" borderId="74" xfId="0" applyFont="1" applyBorder="1" applyAlignment="1" applyProtection="1">
      <alignment horizontal="left" vertical="center"/>
      <protection locked="0"/>
    </xf>
    <xf numFmtId="0" fontId="4" fillId="0" borderId="75"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88"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3" xfId="0" applyFont="1" applyBorder="1" applyAlignment="1">
      <alignment horizontal="distributed" vertical="center"/>
    </xf>
    <xf numFmtId="0" fontId="4" fillId="0" borderId="85" xfId="0" applyFont="1" applyBorder="1" applyAlignment="1">
      <alignment horizontal="distributed" vertical="center"/>
    </xf>
    <xf numFmtId="0" fontId="4" fillId="0" borderId="15" xfId="0" applyFont="1" applyBorder="1" applyAlignment="1">
      <alignment horizontal="distributed" vertical="center"/>
    </xf>
    <xf numFmtId="0" fontId="4" fillId="0" borderId="7" xfId="0" applyFont="1" applyBorder="1" applyAlignment="1" applyProtection="1">
      <alignment horizontal="left" vertical="center" shrinkToFit="1"/>
      <protection locked="0"/>
    </xf>
    <xf numFmtId="0" fontId="4" fillId="0" borderId="89"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93"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0" borderId="74" xfId="0" applyFont="1" applyBorder="1" applyAlignment="1" applyProtection="1">
      <alignment horizontal="left" vertical="center" shrinkToFit="1"/>
      <protection locked="0"/>
    </xf>
    <xf numFmtId="0" fontId="4" fillId="0" borderId="86" xfId="0" applyFont="1" applyBorder="1" applyAlignment="1" applyProtection="1">
      <alignment horizontal="left" vertical="center" shrinkToFit="1"/>
      <protection locked="0"/>
    </xf>
    <xf numFmtId="0" fontId="4" fillId="0" borderId="84" xfId="0" applyFont="1" applyBorder="1" applyAlignment="1">
      <alignment horizontal="distributed" vertical="center"/>
    </xf>
    <xf numFmtId="0" fontId="4" fillId="0" borderId="16" xfId="0" applyFont="1" applyBorder="1" applyAlignment="1">
      <alignment horizontal="distributed" vertical="center"/>
    </xf>
    <xf numFmtId="0" fontId="4" fillId="0" borderId="82"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88" xfId="0" applyFont="1" applyBorder="1" applyAlignment="1">
      <alignment horizontal="left" vertical="center" shrinkToFit="1"/>
    </xf>
    <xf numFmtId="0" fontId="4" fillId="0" borderId="33"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4" fillId="0" borderId="0" xfId="0" applyFont="1" applyBorder="1" applyAlignment="1" applyProtection="1">
      <alignment horizontal="left" vertical="center" wrapText="1" shrinkToFit="1"/>
      <protection locked="0"/>
    </xf>
    <xf numFmtId="0" fontId="4" fillId="0" borderId="88" xfId="0" applyFont="1" applyBorder="1" applyAlignment="1" applyProtection="1">
      <alignment horizontal="left" vertical="center" wrapText="1" shrinkToFit="1"/>
      <protection locked="0"/>
    </xf>
    <xf numFmtId="0" fontId="4" fillId="0" borderId="66" xfId="0" applyFont="1" applyBorder="1" applyAlignment="1" applyProtection="1">
      <alignment horizontal="left" vertical="center" wrapText="1" shrinkToFit="1"/>
      <protection locked="0"/>
    </xf>
    <xf numFmtId="0" fontId="4" fillId="0" borderId="91" xfId="0" applyFont="1" applyBorder="1" applyAlignment="1" applyProtection="1">
      <alignment horizontal="left" vertical="center" wrapText="1" shrinkToFit="1"/>
      <protection locked="0"/>
    </xf>
    <xf numFmtId="0" fontId="4" fillId="0" borderId="70" xfId="0" applyFont="1" applyBorder="1" applyAlignment="1" applyProtection="1">
      <alignment horizontal="left" vertical="center" wrapText="1" shrinkToFit="1"/>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27" fillId="0" borderId="0" xfId="0" applyFont="1" applyAlignment="1">
      <alignment horizontal="center" vertical="center" shrinkToFit="1"/>
    </xf>
    <xf numFmtId="0" fontId="10" fillId="0" borderId="1" xfId="0" applyFont="1" applyBorder="1" applyAlignment="1">
      <alignment horizontal="distributed" vertical="center" wrapText="1" shrinkToFit="1"/>
    </xf>
    <xf numFmtId="0" fontId="8" fillId="0" borderId="1" xfId="0" applyFont="1" applyBorder="1" applyAlignment="1">
      <alignment horizontal="center" vertical="center" textRotation="255" wrapText="1" shrinkToFit="1"/>
    </xf>
    <xf numFmtId="0" fontId="8"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pplyProtection="1">
      <alignment horizontal="center" vertical="center" shrinkToFit="1"/>
      <protection locked="0"/>
    </xf>
    <xf numFmtId="0" fontId="4" fillId="0" borderId="1" xfId="0" applyFont="1" applyBorder="1" applyAlignment="1">
      <alignment horizontal="left" vertical="center" shrinkToFit="1"/>
    </xf>
    <xf numFmtId="0" fontId="8" fillId="0" borderId="13" xfId="0" applyFont="1" applyBorder="1" applyAlignment="1">
      <alignment horizontal="center" vertical="center" wrapText="1" shrinkToFit="1"/>
    </xf>
    <xf numFmtId="41" fontId="8" fillId="0" borderId="12" xfId="0" applyNumberFormat="1" applyFont="1" applyBorder="1" applyAlignment="1" applyProtection="1">
      <alignment horizontal="center" vertical="center" shrinkToFit="1"/>
      <protection locked="0"/>
    </xf>
    <xf numFmtId="41" fontId="8" fillId="0" borderId="1" xfId="0" applyNumberFormat="1"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58" fontId="8" fillId="0" borderId="7" xfId="0" applyNumberFormat="1" applyFont="1" applyBorder="1" applyAlignment="1" applyProtection="1">
      <alignment horizontal="center" vertical="center" shrinkToFit="1"/>
      <protection locked="0"/>
    </xf>
    <xf numFmtId="58" fontId="8" fillId="0" borderId="8" xfId="0" applyNumberFormat="1" applyFont="1" applyBorder="1" applyAlignment="1" applyProtection="1">
      <alignment horizontal="center" vertical="center" shrinkToFit="1"/>
      <protection locked="0"/>
    </xf>
    <xf numFmtId="58" fontId="8" fillId="0" borderId="2" xfId="0" applyNumberFormat="1" applyFont="1" applyBorder="1" applyAlignment="1" applyProtection="1">
      <alignment horizontal="center" vertical="center" shrinkToFit="1"/>
      <protection locked="0"/>
    </xf>
    <xf numFmtId="58" fontId="8" fillId="0" borderId="3" xfId="0" applyNumberFormat="1" applyFont="1" applyBorder="1" applyAlignment="1" applyProtection="1">
      <alignment horizontal="center" vertical="center" shrinkToFit="1"/>
      <protection locked="0"/>
    </xf>
    <xf numFmtId="0" fontId="8" fillId="0" borderId="0" xfId="0" applyFont="1" applyBorder="1" applyAlignment="1">
      <alignment horizontal="left" vertical="center" shrinkToFit="1"/>
    </xf>
    <xf numFmtId="0" fontId="17" fillId="0" borderId="8" xfId="0" applyFont="1" applyBorder="1" applyAlignment="1">
      <alignment horizontal="distributed" vertical="center" shrinkToFit="1"/>
    </xf>
    <xf numFmtId="0" fontId="0" fillId="0" borderId="8" xfId="0" applyFont="1" applyBorder="1" applyAlignment="1" applyProtection="1">
      <alignment horizontal="left" vertical="center" shrinkToFit="1"/>
      <protection locked="0"/>
    </xf>
    <xf numFmtId="0" fontId="17" fillId="0" borderId="11" xfId="0" applyFont="1" applyBorder="1" applyAlignment="1">
      <alignment horizontal="distributed" vertical="center" shrinkToFit="1"/>
    </xf>
    <xf numFmtId="0" fontId="17" fillId="0" borderId="8" xfId="0" applyFont="1" applyBorder="1" applyAlignment="1" applyProtection="1">
      <alignment horizontal="left" vertical="center" shrinkToFit="1"/>
      <protection locked="0"/>
    </xf>
    <xf numFmtId="0" fontId="8" fillId="0" borderId="3" xfId="0" applyFont="1" applyBorder="1" applyAlignment="1">
      <alignment horizontal="left" vertical="top" wrapText="1"/>
    </xf>
    <xf numFmtId="0" fontId="8" fillId="0" borderId="0" xfId="0" applyFont="1" applyBorder="1" applyAlignment="1">
      <alignment horizontal="left" vertical="top" wrapText="1"/>
    </xf>
    <xf numFmtId="0" fontId="4" fillId="0" borderId="15"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1" xfId="0" applyFont="1" applyBorder="1" applyAlignment="1">
      <alignment horizontal="center" vertical="center" textRotation="255"/>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distributed" vertical="center"/>
    </xf>
    <xf numFmtId="0" fontId="4" fillId="0" borderId="12" xfId="0" applyFont="1" applyBorder="1" applyAlignment="1">
      <alignment horizontal="distributed" vertical="center"/>
    </xf>
    <xf numFmtId="0" fontId="25"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4" fillId="0" borderId="8" xfId="0" applyFont="1" applyBorder="1" applyAlignment="1" applyProtection="1">
      <alignment horizontal="left" vertical="center"/>
      <protection locked="0"/>
    </xf>
    <xf numFmtId="49" fontId="4" fillId="0" borderId="11"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lignment horizontal="distributed" vertical="center"/>
    </xf>
    <xf numFmtId="0" fontId="4" fillId="0" borderId="16" xfId="0" applyFont="1" applyBorder="1" applyAlignment="1">
      <alignment horizontal="distributed"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1" xfId="0" applyFont="1" applyBorder="1" applyAlignment="1">
      <alignment horizontal="center" vertical="center"/>
    </xf>
    <xf numFmtId="0" fontId="4" fillId="0" borderId="11" xfId="0" applyFont="1" applyBorder="1" applyAlignment="1" applyProtection="1">
      <alignment horizontal="left" vertical="center"/>
      <protection locked="0"/>
    </xf>
    <xf numFmtId="49" fontId="4" fillId="0" borderId="77" xfId="0" applyNumberFormat="1" applyFont="1" applyBorder="1" applyAlignment="1" applyProtection="1">
      <alignment horizontal="left" vertical="center"/>
      <protection locked="0"/>
    </xf>
    <xf numFmtId="49" fontId="4" fillId="0" borderId="78" xfId="0" applyNumberFormat="1" applyFont="1" applyBorder="1" applyAlignment="1" applyProtection="1">
      <alignment horizontal="left" vertical="center"/>
      <protection locked="0"/>
    </xf>
    <xf numFmtId="0" fontId="4" fillId="0" borderId="12" xfId="0" applyFont="1" applyBorder="1" applyAlignment="1">
      <alignment horizontal="center" vertical="center"/>
    </xf>
    <xf numFmtId="0" fontId="4" fillId="0" borderId="11" xfId="0" applyFont="1" applyBorder="1" applyAlignment="1">
      <alignment horizontal="distributed"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58" fontId="4" fillId="0" borderId="77" xfId="0" applyNumberFormat="1" applyFont="1" applyBorder="1" applyAlignment="1" applyProtection="1">
      <alignment horizontal="center" vertical="center"/>
      <protection locked="0"/>
    </xf>
    <xf numFmtId="58" fontId="4" fillId="0" borderId="78" xfId="0" applyNumberFormat="1" applyFont="1" applyBorder="1" applyAlignment="1" applyProtection="1">
      <alignment horizontal="center" vertical="center"/>
      <protection locked="0"/>
    </xf>
    <xf numFmtId="58" fontId="4" fillId="0" borderId="79" xfId="0" applyNumberFormat="1" applyFont="1" applyBorder="1" applyAlignment="1" applyProtection="1">
      <alignment horizontal="center" vertical="center"/>
      <protection locked="0"/>
    </xf>
    <xf numFmtId="0" fontId="4" fillId="0" borderId="77" xfId="0" applyFont="1" applyBorder="1" applyAlignment="1">
      <alignment horizontal="distributed" vertical="center"/>
    </xf>
    <xf numFmtId="0" fontId="4" fillId="0" borderId="78" xfId="0" applyFont="1" applyBorder="1" applyAlignment="1">
      <alignment horizontal="distributed" vertical="center"/>
    </xf>
    <xf numFmtId="0" fontId="4" fillId="0" borderId="79" xfId="0" applyFont="1" applyBorder="1" applyAlignment="1">
      <alignment horizontal="distributed" vertical="center"/>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58" fontId="4" fillId="0" borderId="10" xfId="0" applyNumberFormat="1"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protection locked="0"/>
    </xf>
    <xf numFmtId="58" fontId="4" fillId="0" borderId="12" xfId="0" applyNumberFormat="1" applyFont="1" applyBorder="1" applyAlignment="1" applyProtection="1">
      <alignment horizontal="center" vertical="center"/>
      <protection locked="0"/>
    </xf>
    <xf numFmtId="41" fontId="4" fillId="0" borderId="11" xfId="0" applyNumberFormat="1" applyFont="1" applyBorder="1" applyAlignment="1">
      <alignment horizontal="center" vertical="center"/>
    </xf>
    <xf numFmtId="41" fontId="4" fillId="0" borderId="11"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shrinkToFit="1"/>
      <protection locked="0"/>
    </xf>
    <xf numFmtId="0" fontId="4" fillId="0" borderId="80" xfId="0" applyFont="1" applyBorder="1" applyAlignment="1">
      <alignment horizontal="distributed" vertical="center" wrapText="1" shrinkToFit="1"/>
    </xf>
    <xf numFmtId="0" fontId="4" fillId="0" borderId="19" xfId="0" applyFont="1" applyBorder="1" applyAlignment="1">
      <alignment horizontal="distributed" vertical="center" shrinkToFit="1"/>
    </xf>
    <xf numFmtId="0" fontId="4" fillId="0" borderId="17" xfId="0" applyFont="1" applyBorder="1" applyAlignment="1">
      <alignment horizontal="distributed" vertical="center" shrinkToFit="1"/>
    </xf>
    <xf numFmtId="0" fontId="4" fillId="0" borderId="80"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58" fontId="4" fillId="0" borderId="77" xfId="0" applyNumberFormat="1" applyFont="1" applyBorder="1" applyAlignment="1" applyProtection="1">
      <alignment horizontal="center" vertical="center" shrinkToFit="1"/>
      <protection locked="0"/>
    </xf>
    <xf numFmtId="58" fontId="4" fillId="0" borderId="78" xfId="0" applyNumberFormat="1" applyFont="1" applyBorder="1" applyAlignment="1" applyProtection="1">
      <alignment horizontal="center" vertical="center" shrinkToFit="1"/>
      <protection locked="0"/>
    </xf>
    <xf numFmtId="58" fontId="4" fillId="0" borderId="79" xfId="0" applyNumberFormat="1" applyFont="1" applyBorder="1" applyAlignment="1" applyProtection="1">
      <alignment horizontal="center" vertical="center" shrinkToFit="1"/>
      <protection locked="0"/>
    </xf>
    <xf numFmtId="58" fontId="4" fillId="0" borderId="10" xfId="0" applyNumberFormat="1" applyFont="1" applyBorder="1" applyAlignment="1" applyProtection="1">
      <alignment horizontal="center" vertical="center" shrinkToFit="1"/>
      <protection locked="0"/>
    </xf>
    <xf numFmtId="58" fontId="4" fillId="0" borderId="11" xfId="0" applyNumberFormat="1" applyFont="1" applyBorder="1" applyAlignment="1" applyProtection="1">
      <alignment horizontal="center" vertical="center" shrinkToFit="1"/>
      <protection locked="0"/>
    </xf>
    <xf numFmtId="58" fontId="4" fillId="0" borderId="12" xfId="0" applyNumberFormat="1" applyFont="1" applyBorder="1" applyAlignment="1" applyProtection="1">
      <alignment horizontal="center" vertical="center" shrinkToFit="1"/>
      <protection locked="0"/>
    </xf>
    <xf numFmtId="0" fontId="10" fillId="0" borderId="2" xfId="0" applyFont="1" applyBorder="1" applyAlignment="1">
      <alignment horizontal="distributed" vertical="center" wrapText="1" shrinkToFit="1"/>
    </xf>
    <xf numFmtId="0" fontId="10" fillId="0" borderId="3" xfId="0" applyFont="1" applyBorder="1" applyAlignment="1">
      <alignment horizontal="distributed" vertical="center" wrapText="1" shrinkToFit="1"/>
    </xf>
    <xf numFmtId="0" fontId="10" fillId="0" borderId="4" xfId="0" applyFont="1" applyBorder="1" applyAlignment="1">
      <alignment horizontal="distributed" vertical="center" wrapText="1" shrinkToFit="1"/>
    </xf>
    <xf numFmtId="0" fontId="10" fillId="0" borderId="19" xfId="0" applyFont="1" applyBorder="1" applyAlignment="1">
      <alignment horizontal="distributed" vertical="center" wrapText="1" shrinkToFit="1"/>
    </xf>
    <xf numFmtId="0" fontId="10" fillId="0" borderId="17" xfId="0" applyFont="1" applyBorder="1" applyAlignment="1">
      <alignment horizontal="distributed" vertical="center" wrapText="1" shrinkToFit="1"/>
    </xf>
    <xf numFmtId="0" fontId="10" fillId="0" borderId="18" xfId="0" applyFont="1" applyBorder="1" applyAlignment="1">
      <alignment horizontal="distributed" vertical="center" wrapText="1" shrinkToFit="1"/>
    </xf>
    <xf numFmtId="0" fontId="8" fillId="0" borderId="2" xfId="0" applyFont="1" applyBorder="1" applyAlignment="1">
      <alignment horizontal="distributed" vertical="center" wrapText="1" shrinkToFit="1"/>
    </xf>
    <xf numFmtId="0" fontId="8" fillId="0" borderId="4" xfId="0" applyFont="1" applyBorder="1" applyAlignment="1">
      <alignment horizontal="distributed" vertical="center" wrapText="1" shrinkToFit="1"/>
    </xf>
    <xf numFmtId="0" fontId="8" fillId="0" borderId="19" xfId="0" applyFont="1" applyBorder="1" applyAlignment="1">
      <alignment horizontal="distributed" vertical="center" wrapText="1" shrinkToFit="1"/>
    </xf>
    <xf numFmtId="0" fontId="8" fillId="0" borderId="18" xfId="0" applyFont="1" applyBorder="1" applyAlignment="1">
      <alignment horizontal="distributed" vertical="center" wrapText="1" shrinkToFit="1"/>
    </xf>
    <xf numFmtId="58" fontId="4" fillId="0" borderId="2" xfId="0" applyNumberFormat="1" applyFont="1" applyBorder="1" applyAlignment="1" applyProtection="1">
      <alignment horizontal="center" vertical="center" shrinkToFit="1"/>
      <protection locked="0"/>
    </xf>
    <xf numFmtId="58" fontId="4" fillId="0" borderId="3" xfId="0" applyNumberFormat="1" applyFont="1" applyBorder="1" applyAlignment="1" applyProtection="1">
      <alignment horizontal="center" vertical="center" shrinkToFit="1"/>
      <protection locked="0"/>
    </xf>
    <xf numFmtId="58" fontId="4" fillId="0" borderId="4" xfId="0" applyNumberFormat="1" applyFont="1" applyBorder="1" applyAlignment="1" applyProtection="1">
      <alignment horizontal="center" vertical="center" shrinkToFit="1"/>
      <protection locked="0"/>
    </xf>
    <xf numFmtId="58" fontId="4" fillId="0" borderId="19" xfId="0" applyNumberFormat="1" applyFont="1" applyBorder="1" applyAlignment="1" applyProtection="1">
      <alignment horizontal="center" vertical="center" shrinkToFit="1"/>
      <protection locked="0"/>
    </xf>
    <xf numFmtId="58" fontId="4" fillId="0" borderId="17" xfId="0" applyNumberFormat="1" applyFont="1" applyBorder="1" applyAlignment="1" applyProtection="1">
      <alignment horizontal="center" vertical="center" shrinkToFit="1"/>
      <protection locked="0"/>
    </xf>
    <xf numFmtId="58" fontId="4" fillId="0" borderId="18"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19" xfId="0" applyNumberFormat="1" applyFont="1" applyBorder="1" applyAlignment="1" applyProtection="1">
      <alignment horizontal="center" vertical="center" shrinkToFit="1"/>
      <protection locked="0"/>
    </xf>
    <xf numFmtId="49" fontId="4" fillId="0" borderId="17"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8"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top" wrapText="1"/>
      <protection locked="0"/>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1" xfId="0" applyFont="1" applyBorder="1" applyAlignment="1" applyProtection="1">
      <alignment horizontal="center" vertical="top"/>
      <protection locked="0"/>
    </xf>
    <xf numFmtId="0" fontId="4" fillId="0" borderId="1" xfId="0" applyFont="1" applyBorder="1" applyAlignment="1" applyProtection="1">
      <alignment horizontal="center" vertical="center" shrinkToFit="1"/>
      <protection locked="0"/>
    </xf>
  </cellXfs>
  <cellStyles count="7">
    <cellStyle name="ハイパーリンク" xfId="6" builtinId="8"/>
    <cellStyle name="桁区切り 2" xfId="5"/>
    <cellStyle name="標準" xfId="0" builtinId="0"/>
    <cellStyle name="標準 3" xfId="4"/>
    <cellStyle name="標準 4" xfId="3"/>
    <cellStyle name="標準_006現場代理人等通知書" xfId="1"/>
    <cellStyle name="標準_008現場代理人等変更通知書" xfId="2"/>
  </cellStyles>
  <dxfs count="73">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ont>
        <color theme="0" tint="-0.34998626667073579"/>
      </font>
    </dxf>
    <dxf>
      <font>
        <color theme="0" tint="-0.34998626667073579"/>
      </font>
      <numFmt numFmtId="33" formatCode="_ * #,##0_ ;_ * \-#,##0_ ;_ * &quot;-&quot;_ ;_ @_ "/>
    </dxf>
    <dxf>
      <font>
        <color theme="0" tint="-0.34998626667073579"/>
      </font>
    </dxf>
    <dxf>
      <font>
        <color theme="0" tint="-0.34998626667073579"/>
      </font>
    </dxf>
    <dxf>
      <font>
        <color theme="0" tint="-0.34998626667073579"/>
      </font>
    </dxf>
    <dxf>
      <font>
        <color theme="0" tint="-0.34998626667073579"/>
      </font>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patternType="none">
          <bgColor auto="1"/>
        </patternFill>
      </fill>
    </dxf>
    <dxf>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499984740745262"/>
      </font>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numFmt numFmtId="0" formatCode="Genera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theme="0"/>
        </patternFill>
      </fill>
    </dxf>
    <dxf>
      <font>
        <color theme="0" tint="-0.34998626667073579"/>
      </font>
      <fill>
        <patternFill>
          <bgColor rgb="FFFFFF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fill>
        <patternFill patternType="none">
          <bgColor auto="1"/>
        </patternFill>
      </fill>
    </dxf>
    <dxf>
      <font>
        <color theme="0" tint="-0.34998626667073579"/>
      </font>
    </dxf>
    <dxf>
      <fill>
        <patternFill>
          <bgColor rgb="FFFFFF00"/>
        </patternFill>
      </fill>
    </dxf>
    <dxf>
      <fill>
        <patternFill>
          <bgColor theme="0"/>
        </patternFill>
      </fill>
    </dxf>
    <dxf>
      <font>
        <color theme="0" tint="-0.34998626667073579"/>
      </font>
      <fill>
        <patternFill>
          <bgColor rgb="FFFFFF00"/>
        </patternFill>
      </fill>
    </dxf>
    <dxf>
      <fill>
        <patternFill>
          <bgColor theme="5" tint="0.59996337778862885"/>
        </patternFill>
      </fill>
    </dxf>
    <dxf>
      <font>
        <color theme="0" tint="-0.34998626667073579"/>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31"/>
  <sheetViews>
    <sheetView showGridLines="0" showRowColHeaders="0" tabSelected="1" zoomScale="115" zoomScaleNormal="115" zoomScaleSheetLayoutView="115" workbookViewId="0">
      <selection sqref="A1:J1"/>
    </sheetView>
  </sheetViews>
  <sheetFormatPr defaultColWidth="12.75" defaultRowHeight="20.100000000000001" customHeight="1"/>
  <cols>
    <col min="1" max="1" width="10.5" style="24" customWidth="1"/>
    <col min="2" max="2" width="16.125" style="24" bestFit="1" customWidth="1"/>
    <col min="3" max="3" width="4.25" style="24" customWidth="1"/>
    <col min="4" max="4" width="5.5" style="24" bestFit="1" customWidth="1"/>
    <col min="5" max="5" width="2.75" style="24" customWidth="1"/>
    <col min="6" max="6" width="3.5" style="24" bestFit="1" customWidth="1"/>
    <col min="7" max="7" width="2.75" style="24" customWidth="1"/>
    <col min="8" max="8" width="3.5" style="24" bestFit="1" customWidth="1"/>
    <col min="9" max="9" width="2.75" style="24" customWidth="1"/>
    <col min="10" max="10" width="21.625" style="25" customWidth="1"/>
    <col min="11" max="11" width="7.125" style="24" customWidth="1"/>
    <col min="12" max="16384" width="12.75" style="24"/>
  </cols>
  <sheetData>
    <row r="1" spans="1:11" s="42" customFormat="1" ht="25.5">
      <c r="A1" s="221" t="s">
        <v>187</v>
      </c>
      <c r="B1" s="221"/>
      <c r="C1" s="221"/>
      <c r="D1" s="221"/>
      <c r="E1" s="221"/>
      <c r="F1" s="221"/>
      <c r="G1" s="221"/>
      <c r="H1" s="221"/>
      <c r="I1" s="221"/>
      <c r="J1" s="221"/>
    </row>
    <row r="2" spans="1:11" s="42" customFormat="1" ht="20.100000000000001" customHeight="1">
      <c r="A2" s="222" t="s">
        <v>188</v>
      </c>
      <c r="B2" s="222"/>
      <c r="C2" s="222"/>
      <c r="D2" s="222"/>
      <c r="E2" s="222"/>
      <c r="F2" s="222"/>
      <c r="G2" s="222"/>
      <c r="H2" s="222"/>
      <c r="I2" s="222"/>
      <c r="J2" s="222"/>
      <c r="K2" s="222"/>
    </row>
    <row r="3" spans="1:11" s="42" customFormat="1" ht="20.100000000000001" customHeight="1">
      <c r="A3" s="222" t="s">
        <v>254</v>
      </c>
      <c r="B3" s="222"/>
      <c r="C3" s="222"/>
      <c r="D3" s="222"/>
      <c r="E3" s="222"/>
      <c r="F3" s="222"/>
      <c r="G3" s="222"/>
      <c r="H3" s="222"/>
      <c r="I3" s="222"/>
      <c r="J3" s="222"/>
      <c r="K3" s="222"/>
    </row>
    <row r="4" spans="1:11" ht="20.100000000000001" customHeight="1">
      <c r="A4" s="217" t="s">
        <v>255</v>
      </c>
      <c r="B4" s="217"/>
      <c r="C4" s="217"/>
      <c r="D4" s="217"/>
      <c r="E4" s="217"/>
      <c r="F4" s="217"/>
      <c r="G4" s="217"/>
      <c r="H4" s="217"/>
      <c r="I4" s="217"/>
      <c r="J4" s="217"/>
      <c r="K4" s="217"/>
    </row>
    <row r="5" spans="1:11" s="187" customFormat="1" ht="20.100000000000001" customHeight="1">
      <c r="A5" s="233" t="s">
        <v>433</v>
      </c>
      <c r="B5" s="233"/>
      <c r="C5" s="233"/>
      <c r="D5" s="233"/>
      <c r="E5" s="233"/>
      <c r="F5" s="233"/>
      <c r="G5" s="233"/>
      <c r="H5" s="233"/>
      <c r="I5" s="233"/>
      <c r="J5" s="233"/>
      <c r="K5" s="233"/>
    </row>
    <row r="6" spans="1:11" s="189" customFormat="1" ht="20.100000000000001" customHeight="1">
      <c r="A6" s="234" t="s">
        <v>434</v>
      </c>
      <c r="B6" s="233"/>
      <c r="C6" s="233"/>
      <c r="D6" s="233"/>
      <c r="E6" s="233"/>
      <c r="F6" s="233"/>
      <c r="G6" s="233"/>
      <c r="H6" s="233"/>
      <c r="I6" s="233"/>
      <c r="J6" s="233"/>
      <c r="K6" s="233"/>
    </row>
    <row r="7" spans="1:11" s="189" customFormat="1" ht="20.100000000000001" customHeight="1">
      <c r="A7" s="217" t="s">
        <v>473</v>
      </c>
      <c r="B7" s="217"/>
      <c r="C7" s="217"/>
      <c r="D7" s="217"/>
      <c r="E7" s="217"/>
      <c r="F7" s="217"/>
      <c r="G7" s="217"/>
      <c r="H7" s="217"/>
      <c r="I7" s="217"/>
      <c r="J7" s="217"/>
      <c r="K7" s="217"/>
    </row>
    <row r="8" spans="1:11" ht="20.100000000000001" customHeight="1" thickBot="1">
      <c r="A8" s="217" t="s">
        <v>474</v>
      </c>
      <c r="B8" s="217"/>
      <c r="C8" s="217"/>
      <c r="D8" s="217"/>
      <c r="E8" s="217"/>
      <c r="F8" s="217"/>
      <c r="G8" s="217"/>
      <c r="H8" s="217"/>
      <c r="I8" s="217"/>
      <c r="J8" s="217"/>
      <c r="K8" s="217"/>
    </row>
    <row r="9" spans="1:11" s="26" customFormat="1" ht="47.25" customHeight="1" thickBot="1">
      <c r="A9" s="47" t="s">
        <v>193</v>
      </c>
      <c r="B9" s="48" t="s">
        <v>194</v>
      </c>
      <c r="C9" s="223" t="s">
        <v>189</v>
      </c>
      <c r="D9" s="223"/>
      <c r="E9" s="223"/>
      <c r="F9" s="223"/>
      <c r="G9" s="223"/>
      <c r="H9" s="223"/>
      <c r="I9" s="223"/>
      <c r="J9" s="49" t="s">
        <v>190</v>
      </c>
      <c r="K9" s="50" t="s">
        <v>256</v>
      </c>
    </row>
    <row r="10" spans="1:11" ht="20.100000000000001" customHeight="1" thickBot="1">
      <c r="A10" s="33" t="s">
        <v>195</v>
      </c>
      <c r="B10" s="28" t="s">
        <v>196</v>
      </c>
      <c r="C10" s="51" t="s">
        <v>197</v>
      </c>
      <c r="D10" s="86"/>
      <c r="E10" s="52" t="s">
        <v>18</v>
      </c>
      <c r="F10" s="86"/>
      <c r="G10" s="53" t="s">
        <v>17</v>
      </c>
      <c r="H10" s="86"/>
      <c r="I10" s="54" t="s">
        <v>198</v>
      </c>
      <c r="J10" s="55" t="s">
        <v>199</v>
      </c>
      <c r="K10" s="87"/>
    </row>
    <row r="11" spans="1:11" ht="20.100000000000001" customHeight="1">
      <c r="A11" s="34"/>
      <c r="B11" s="30" t="s">
        <v>3</v>
      </c>
      <c r="C11" s="224"/>
      <c r="D11" s="225"/>
      <c r="E11" s="225"/>
      <c r="F11" s="225"/>
      <c r="G11" s="225"/>
      <c r="H11" s="225"/>
      <c r="I11" s="226"/>
      <c r="J11" s="35" t="s">
        <v>257</v>
      </c>
      <c r="K11" s="88"/>
    </row>
    <row r="12" spans="1:11" ht="20.100000000000001" customHeight="1">
      <c r="A12" s="34"/>
      <c r="B12" s="31" t="s">
        <v>258</v>
      </c>
      <c r="C12" s="218"/>
      <c r="D12" s="219"/>
      <c r="E12" s="219"/>
      <c r="F12" s="219"/>
      <c r="G12" s="219"/>
      <c r="H12" s="219"/>
      <c r="I12" s="220"/>
      <c r="J12" s="56" t="s">
        <v>259</v>
      </c>
      <c r="K12" s="89"/>
    </row>
    <row r="13" spans="1:11" ht="20.100000000000001" customHeight="1">
      <c r="A13" s="34"/>
      <c r="B13" s="30" t="s">
        <v>260</v>
      </c>
      <c r="C13" s="224"/>
      <c r="D13" s="225"/>
      <c r="E13" s="225"/>
      <c r="F13" s="225"/>
      <c r="G13" s="225"/>
      <c r="H13" s="225"/>
      <c r="I13" s="226"/>
      <c r="J13" s="35" t="s">
        <v>259</v>
      </c>
      <c r="K13" s="88"/>
    </row>
    <row r="14" spans="1:11" ht="20.100000000000001" customHeight="1" thickBot="1">
      <c r="A14" s="37"/>
      <c r="B14" s="38" t="s">
        <v>258</v>
      </c>
      <c r="C14" s="227"/>
      <c r="D14" s="228"/>
      <c r="E14" s="228"/>
      <c r="F14" s="228"/>
      <c r="G14" s="228"/>
      <c r="H14" s="228"/>
      <c r="I14" s="229"/>
      <c r="J14" s="57" t="s">
        <v>259</v>
      </c>
      <c r="K14" s="90"/>
    </row>
    <row r="15" spans="1:11" ht="20.100000000000001" customHeight="1">
      <c r="A15" s="29" t="s">
        <v>200</v>
      </c>
      <c r="B15" s="31" t="s">
        <v>201</v>
      </c>
      <c r="C15" s="230" t="s">
        <v>364</v>
      </c>
      <c r="D15" s="231"/>
      <c r="E15" s="231"/>
      <c r="F15" s="231"/>
      <c r="G15" s="231"/>
      <c r="H15" s="231"/>
      <c r="I15" s="232"/>
      <c r="J15" s="58"/>
      <c r="K15" s="91"/>
    </row>
    <row r="16" spans="1:11" ht="20.100000000000001" customHeight="1">
      <c r="A16" s="29"/>
      <c r="B16" s="30" t="s">
        <v>202</v>
      </c>
      <c r="C16" s="224" t="s">
        <v>365</v>
      </c>
      <c r="D16" s="225"/>
      <c r="E16" s="225"/>
      <c r="F16" s="225"/>
      <c r="G16" s="225"/>
      <c r="H16" s="225"/>
      <c r="I16" s="226"/>
      <c r="J16" s="35"/>
      <c r="K16" s="88"/>
    </row>
    <row r="17" spans="1:12" ht="20.100000000000001" customHeight="1">
      <c r="A17" s="29"/>
      <c r="B17" s="31" t="s">
        <v>203</v>
      </c>
      <c r="C17" s="218" t="s">
        <v>366</v>
      </c>
      <c r="D17" s="219"/>
      <c r="E17" s="219"/>
      <c r="F17" s="219"/>
      <c r="G17" s="219"/>
      <c r="H17" s="219"/>
      <c r="I17" s="220"/>
      <c r="J17" s="56"/>
      <c r="K17" s="89"/>
    </row>
    <row r="18" spans="1:12" ht="20.100000000000001" customHeight="1" thickBot="1">
      <c r="A18" s="29"/>
      <c r="B18" s="32" t="s">
        <v>204</v>
      </c>
      <c r="C18" s="193" t="s">
        <v>367</v>
      </c>
      <c r="D18" s="194"/>
      <c r="E18" s="194"/>
      <c r="F18" s="194"/>
      <c r="G18" s="194"/>
      <c r="H18" s="194"/>
      <c r="I18" s="195"/>
      <c r="J18" s="39"/>
      <c r="K18" s="92"/>
    </row>
    <row r="19" spans="1:12" ht="20.100000000000001" customHeight="1">
      <c r="A19" s="33" t="s">
        <v>205</v>
      </c>
      <c r="B19" s="28" t="s">
        <v>206</v>
      </c>
      <c r="C19" s="196"/>
      <c r="D19" s="197"/>
      <c r="E19" s="197"/>
      <c r="F19" s="197"/>
      <c r="G19" s="197"/>
      <c r="H19" s="197"/>
      <c r="I19" s="198"/>
      <c r="J19" s="59"/>
      <c r="K19" s="93"/>
    </row>
    <row r="20" spans="1:12" ht="20.100000000000001" customHeight="1">
      <c r="A20" s="34"/>
      <c r="B20" s="32" t="s">
        <v>14</v>
      </c>
      <c r="C20" s="193"/>
      <c r="D20" s="194"/>
      <c r="E20" s="194"/>
      <c r="F20" s="194"/>
      <c r="G20" s="194"/>
      <c r="H20" s="194"/>
      <c r="I20" s="195"/>
      <c r="J20" s="39"/>
      <c r="K20" s="92"/>
      <c r="L20" s="60" t="str">
        <f>IF(C20="前橋市長","小　川　　　晶",IF(C20="前橋市公営企業管理者","膽　熊　桂　二","「発注者」が未入力です。"))</f>
        <v>「発注者」が未入力です。</v>
      </c>
    </row>
    <row r="21" spans="1:12" ht="20.100000000000001" customHeight="1">
      <c r="A21" s="34"/>
      <c r="B21" s="32" t="s">
        <v>0</v>
      </c>
      <c r="C21" s="199" t="s">
        <v>368</v>
      </c>
      <c r="D21" s="200"/>
      <c r="E21" s="200"/>
      <c r="F21" s="200"/>
      <c r="G21" s="200"/>
      <c r="H21" s="200"/>
      <c r="I21" s="201"/>
      <c r="J21" s="39"/>
      <c r="K21" s="92"/>
    </row>
    <row r="22" spans="1:12" ht="20.100000000000001" customHeight="1" thickBot="1">
      <c r="A22" s="34"/>
      <c r="B22" s="32" t="s">
        <v>207</v>
      </c>
      <c r="C22" s="202" t="s">
        <v>369</v>
      </c>
      <c r="D22" s="203"/>
      <c r="E22" s="203"/>
      <c r="F22" s="203"/>
      <c r="G22" s="203"/>
      <c r="H22" s="203"/>
      <c r="I22" s="204"/>
      <c r="J22" s="39"/>
      <c r="K22" s="92"/>
    </row>
    <row r="23" spans="1:12" ht="20.100000000000001" customHeight="1" thickBot="1">
      <c r="A23" s="34"/>
      <c r="B23" s="32" t="s">
        <v>208</v>
      </c>
      <c r="C23" s="61" t="s">
        <v>197</v>
      </c>
      <c r="D23" s="86"/>
      <c r="E23" s="62" t="s">
        <v>18</v>
      </c>
      <c r="F23" s="86"/>
      <c r="G23" s="63" t="s">
        <v>17</v>
      </c>
      <c r="H23" s="86"/>
      <c r="I23" s="64" t="s">
        <v>198</v>
      </c>
      <c r="J23" s="39" t="s">
        <v>209</v>
      </c>
      <c r="K23" s="92"/>
    </row>
    <row r="24" spans="1:12" ht="20.100000000000001" customHeight="1" thickBot="1">
      <c r="A24" s="34"/>
      <c r="B24" s="32" t="s">
        <v>210</v>
      </c>
      <c r="C24" s="65" t="s">
        <v>197</v>
      </c>
      <c r="D24" s="86"/>
      <c r="E24" s="66" t="s">
        <v>18</v>
      </c>
      <c r="F24" s="86"/>
      <c r="G24" s="67" t="s">
        <v>17</v>
      </c>
      <c r="H24" s="86"/>
      <c r="I24" s="68" t="s">
        <v>198</v>
      </c>
      <c r="J24" s="39" t="s">
        <v>209</v>
      </c>
      <c r="K24" s="92"/>
    </row>
    <row r="25" spans="1:12" ht="20.100000000000001" customHeight="1" thickBot="1">
      <c r="A25" s="34"/>
      <c r="B25" s="32" t="s">
        <v>211</v>
      </c>
      <c r="C25" s="69" t="s">
        <v>197</v>
      </c>
      <c r="D25" s="86"/>
      <c r="E25" s="70" t="s">
        <v>18</v>
      </c>
      <c r="F25" s="86"/>
      <c r="G25" s="70" t="s">
        <v>17</v>
      </c>
      <c r="H25" s="86"/>
      <c r="I25" s="71" t="s">
        <v>198</v>
      </c>
      <c r="J25" s="39" t="s">
        <v>209</v>
      </c>
      <c r="K25" s="92"/>
    </row>
    <row r="26" spans="1:12" ht="20.100000000000001" customHeight="1">
      <c r="A26" s="34"/>
      <c r="B26" s="32" t="s">
        <v>212</v>
      </c>
      <c r="C26" s="205"/>
      <c r="D26" s="206"/>
      <c r="E26" s="206"/>
      <c r="F26" s="206"/>
      <c r="G26" s="206"/>
      <c r="H26" s="206"/>
      <c r="I26" s="207"/>
      <c r="J26" s="39"/>
      <c r="K26" s="92"/>
    </row>
    <row r="27" spans="1:12" ht="20.100000000000001" customHeight="1">
      <c r="A27" s="34"/>
      <c r="B27" s="36" t="s">
        <v>213</v>
      </c>
      <c r="C27" s="208">
        <f>C26*1.1</f>
        <v>0</v>
      </c>
      <c r="D27" s="209"/>
      <c r="E27" s="209"/>
      <c r="F27" s="209"/>
      <c r="G27" s="209"/>
      <c r="H27" s="209"/>
      <c r="I27" s="210"/>
      <c r="J27" s="39" t="s">
        <v>214</v>
      </c>
      <c r="K27" s="92"/>
    </row>
    <row r="28" spans="1:12" ht="20.100000000000001" customHeight="1">
      <c r="A28" s="34"/>
      <c r="B28" s="36" t="s">
        <v>215</v>
      </c>
      <c r="C28" s="211">
        <f>C27-C26</f>
        <v>0</v>
      </c>
      <c r="D28" s="212"/>
      <c r="E28" s="212"/>
      <c r="F28" s="212"/>
      <c r="G28" s="212"/>
      <c r="H28" s="212"/>
      <c r="I28" s="213"/>
      <c r="J28" s="39" t="s">
        <v>214</v>
      </c>
      <c r="K28" s="92"/>
    </row>
    <row r="29" spans="1:12" ht="20.100000000000001" customHeight="1" thickBot="1">
      <c r="A29" s="37"/>
      <c r="B29" s="38" t="s">
        <v>216</v>
      </c>
      <c r="C29" s="214"/>
      <c r="D29" s="215"/>
      <c r="E29" s="215"/>
      <c r="F29" s="215"/>
      <c r="G29" s="215"/>
      <c r="H29" s="215"/>
      <c r="I29" s="216"/>
      <c r="J29" s="72" t="str">
        <f>ROUNDUP(C27,-1)*0.1&amp;"円以上必要です。"</f>
        <v>0円以上必要です。</v>
      </c>
      <c r="K29" s="94"/>
    </row>
    <row r="30" spans="1:12" ht="20.100000000000001" customHeight="1" thickBot="1">
      <c r="A30" s="27" t="s">
        <v>191</v>
      </c>
      <c r="B30" s="28" t="s">
        <v>192</v>
      </c>
      <c r="C30" s="196"/>
      <c r="D30" s="197"/>
      <c r="E30" s="197"/>
      <c r="F30" s="197"/>
      <c r="G30" s="197"/>
      <c r="H30" s="197"/>
      <c r="I30" s="198"/>
      <c r="J30" s="59"/>
      <c r="K30" s="93"/>
    </row>
    <row r="31" spans="1:12" ht="51.75" customHeight="1" thickBot="1">
      <c r="A31" s="157" t="s">
        <v>328</v>
      </c>
      <c r="B31" s="158" t="s">
        <v>192</v>
      </c>
      <c r="C31" s="190"/>
      <c r="D31" s="191"/>
      <c r="E31" s="191"/>
      <c r="F31" s="191"/>
      <c r="G31" s="191"/>
      <c r="H31" s="191"/>
      <c r="I31" s="192"/>
      <c r="J31" s="159"/>
      <c r="K31" s="160"/>
    </row>
  </sheetData>
  <sheetProtection algorithmName="SHA-512" hashValue="z0C5UsrZC0liWlzgHGtNb4FVlZWbikwqNrr/6Yy+CMqHZieSWZpIwmYlW+WLdgZMep7O2/3LlOUsHHGBpf1Ylw==" saltValue="VdL9hB7F4hpXoPFXlpYGFw==" spinCount="100000" sheet="1" objects="1" scenarios="1"/>
  <mergeCells count="27">
    <mergeCell ref="A7:K7"/>
    <mergeCell ref="C17:I17"/>
    <mergeCell ref="A1:J1"/>
    <mergeCell ref="A2:K2"/>
    <mergeCell ref="A3:K3"/>
    <mergeCell ref="A4:K4"/>
    <mergeCell ref="C9:I9"/>
    <mergeCell ref="C11:I11"/>
    <mergeCell ref="C12:I12"/>
    <mergeCell ref="C13:I13"/>
    <mergeCell ref="C14:I14"/>
    <mergeCell ref="C15:I15"/>
    <mergeCell ref="C16:I16"/>
    <mergeCell ref="A5:K5"/>
    <mergeCell ref="A6:K6"/>
    <mergeCell ref="A8:K8"/>
    <mergeCell ref="C31:I31"/>
    <mergeCell ref="C18:I18"/>
    <mergeCell ref="C19:I19"/>
    <mergeCell ref="C20:I20"/>
    <mergeCell ref="C21:I21"/>
    <mergeCell ref="C22:I22"/>
    <mergeCell ref="C26:I26"/>
    <mergeCell ref="C27:I27"/>
    <mergeCell ref="C28:I28"/>
    <mergeCell ref="C29:I29"/>
    <mergeCell ref="C30:I30"/>
  </mergeCells>
  <phoneticPr fontId="3"/>
  <conditionalFormatting sqref="C10:I31">
    <cfRule type="expression" dxfId="72" priority="1">
      <formula>OR(C10="",LEFT(C10,3)="（例）",LEFT(C10,1)="「")</formula>
    </cfRule>
  </conditionalFormatting>
  <conditionalFormatting sqref="A10:J31">
    <cfRule type="expression" dxfId="71" priority="2">
      <formula>$K10=""</formula>
    </cfRule>
  </conditionalFormatting>
  <dataValidations count="3">
    <dataValidation type="list" allowBlank="1" showInputMessage="1" showErrorMessage="1" sqref="C19">
      <formula1>"工事,業務"</formula1>
    </dataValidation>
    <dataValidation type="list" allowBlank="1" showInputMessage="1" showErrorMessage="1" sqref="C20">
      <formula1>"前橋市長,前橋市公営企業管理者"</formula1>
    </dataValidation>
    <dataValidation type="list" allowBlank="1" showInputMessage="1" showErrorMessage="1" sqref="K10:K31">
      <formula1>"確認済"</formula1>
    </dataValidation>
  </dataValidations>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showRowColHeaders="0" zoomScaleNormal="100" workbookViewId="0">
      <selection activeCell="G9" sqref="G9"/>
    </sheetView>
  </sheetViews>
  <sheetFormatPr defaultRowHeight="24.95" customHeight="1"/>
  <cols>
    <col min="1" max="1" width="2.625" style="106" customWidth="1"/>
    <col min="2" max="2" width="9" style="106"/>
    <col min="3" max="3" width="4" style="106" customWidth="1"/>
    <col min="4" max="4" width="14" style="106" customWidth="1"/>
    <col min="5" max="16384" width="9" style="106"/>
  </cols>
  <sheetData>
    <row r="1" spans="1:19" ht="24.95" customHeight="1">
      <c r="A1" s="402" t="s">
        <v>125</v>
      </c>
      <c r="B1" s="402"/>
      <c r="C1" s="402"/>
      <c r="D1" s="402"/>
      <c r="E1" s="402"/>
      <c r="F1" s="402"/>
      <c r="G1" s="402"/>
      <c r="H1" s="402"/>
      <c r="I1" s="402"/>
      <c r="J1" s="321" t="s">
        <v>266</v>
      </c>
      <c r="K1" s="323"/>
    </row>
    <row r="2" spans="1:19" ht="24.95" customHeight="1">
      <c r="A2" s="497" t="s">
        <v>123</v>
      </c>
      <c r="B2" s="497"/>
      <c r="C2" s="497"/>
      <c r="D2" s="497"/>
      <c r="E2" s="497"/>
      <c r="F2" s="497"/>
      <c r="G2" s="497"/>
      <c r="H2" s="497"/>
      <c r="I2" s="497"/>
      <c r="J2" s="324"/>
      <c r="K2" s="326"/>
    </row>
    <row r="3" spans="1:19" ht="24.95" customHeight="1">
      <c r="A3" s="169"/>
      <c r="B3" s="169"/>
      <c r="C3" s="169"/>
      <c r="D3" s="169"/>
      <c r="E3" s="169"/>
      <c r="F3" s="169"/>
      <c r="G3" s="169"/>
      <c r="H3" s="169"/>
      <c r="I3" s="169"/>
      <c r="J3" s="324"/>
      <c r="K3" s="326"/>
    </row>
    <row r="4" spans="1:19" ht="24.95" customHeight="1" thickBot="1">
      <c r="A4" s="399" t="s">
        <v>70</v>
      </c>
      <c r="B4" s="399"/>
      <c r="C4" s="400" t="str">
        <f>IF(入力シート!C21="","「件名」が未入力です。",入力シート!C21)</f>
        <v>（例）本庁管内○○工事</v>
      </c>
      <c r="D4" s="400"/>
      <c r="E4" s="400"/>
      <c r="F4" s="400"/>
      <c r="G4" s="400"/>
      <c r="H4" s="400"/>
      <c r="I4" s="128"/>
      <c r="J4" s="327"/>
      <c r="K4" s="329"/>
    </row>
    <row r="5" spans="1:19" ht="24.95" customHeight="1">
      <c r="A5" s="115"/>
      <c r="B5" s="115"/>
      <c r="C5" s="115"/>
      <c r="D5" s="115"/>
      <c r="E5" s="115"/>
      <c r="F5" s="115"/>
      <c r="G5" s="105"/>
      <c r="H5" s="105"/>
      <c r="I5" s="105"/>
    </row>
    <row r="6" spans="1:19" ht="24.95" customHeight="1">
      <c r="A6" s="105"/>
      <c r="B6" s="105"/>
      <c r="C6" s="105"/>
      <c r="D6" s="399" t="s">
        <v>319</v>
      </c>
      <c r="E6" s="399"/>
      <c r="F6" s="400" t="str">
        <f>IF(入力シート!C15="","「会社名」が未入力です。",入力シート!C15)</f>
        <v>（例）○○工業株式会社</v>
      </c>
      <c r="G6" s="400"/>
      <c r="H6" s="400"/>
      <c r="I6" s="400"/>
    </row>
    <row r="7" spans="1:19" ht="24.95" customHeight="1">
      <c r="A7" s="105"/>
      <c r="B7" s="105"/>
      <c r="C7" s="105"/>
      <c r="D7" s="105"/>
      <c r="E7" s="105"/>
      <c r="F7" s="105"/>
      <c r="G7" s="105"/>
      <c r="H7" s="105"/>
      <c r="I7" s="105"/>
      <c r="K7" s="184"/>
      <c r="L7" s="184"/>
      <c r="M7" s="184"/>
    </row>
    <row r="8" spans="1:19" ht="24.95" customHeight="1">
      <c r="A8" s="105"/>
      <c r="B8" s="105"/>
      <c r="C8" s="105"/>
      <c r="D8" s="105"/>
      <c r="E8" s="105"/>
      <c r="F8" s="105"/>
      <c r="G8" s="105"/>
      <c r="H8" s="105"/>
      <c r="I8" s="105"/>
      <c r="K8" s="184"/>
      <c r="L8" s="184"/>
      <c r="M8" s="184"/>
    </row>
    <row r="9" spans="1:19" ht="24.95" customHeight="1">
      <c r="A9" s="499" t="s">
        <v>124</v>
      </c>
      <c r="B9" s="499"/>
      <c r="C9" s="499"/>
      <c r="D9" s="483" t="s">
        <v>222</v>
      </c>
      <c r="E9" s="484"/>
      <c r="F9" s="484"/>
      <c r="G9" s="131" t="s">
        <v>221</v>
      </c>
      <c r="H9" s="474" t="s">
        <v>267</v>
      </c>
      <c r="I9" s="475"/>
      <c r="K9" s="184"/>
      <c r="L9" s="184"/>
      <c r="M9" s="184"/>
      <c r="N9" s="182"/>
      <c r="O9" s="182"/>
      <c r="P9" s="182"/>
      <c r="Q9" s="182"/>
      <c r="R9" s="182"/>
      <c r="S9" s="182"/>
    </row>
    <row r="10" spans="1:19" ht="24.95" customHeight="1">
      <c r="A10" s="499"/>
      <c r="B10" s="499"/>
      <c r="C10" s="499"/>
      <c r="D10" s="485"/>
      <c r="E10" s="486"/>
      <c r="F10" s="486"/>
      <c r="G10" s="488"/>
      <c r="H10" s="488"/>
      <c r="I10" s="489"/>
      <c r="K10" s="184"/>
      <c r="L10" s="184"/>
      <c r="M10" s="184"/>
      <c r="N10" s="182"/>
      <c r="O10" s="182"/>
      <c r="P10" s="182"/>
      <c r="Q10" s="182"/>
      <c r="R10" s="182"/>
      <c r="S10" s="182"/>
    </row>
    <row r="11" spans="1:19" ht="24.95" customHeight="1">
      <c r="A11" s="499"/>
      <c r="B11" s="499"/>
      <c r="C11" s="499"/>
      <c r="D11" s="485"/>
      <c r="E11" s="486"/>
      <c r="F11" s="486"/>
      <c r="G11" s="132" t="s">
        <v>268</v>
      </c>
      <c r="H11" s="481" t="s">
        <v>235</v>
      </c>
      <c r="I11" s="482"/>
      <c r="K11" s="184"/>
      <c r="L11" s="184"/>
      <c r="M11" s="184"/>
      <c r="N11" s="182"/>
      <c r="O11" s="182"/>
      <c r="P11" s="182"/>
      <c r="Q11" s="182"/>
      <c r="R11" s="182"/>
      <c r="S11" s="182"/>
    </row>
    <row r="12" spans="1:19" ht="24.95" customHeight="1">
      <c r="A12" s="499"/>
      <c r="B12" s="499"/>
      <c r="C12" s="499"/>
      <c r="D12" s="487" t="s">
        <v>223</v>
      </c>
      <c r="E12" s="488"/>
      <c r="F12" s="488"/>
      <c r="G12" s="488"/>
      <c r="H12" s="488"/>
      <c r="I12" s="489"/>
      <c r="K12" s="184"/>
      <c r="L12" s="184" t="s">
        <v>417</v>
      </c>
      <c r="M12" s="184"/>
      <c r="N12" s="182"/>
      <c r="O12" s="182"/>
      <c r="P12" s="182"/>
      <c r="Q12" s="182"/>
      <c r="R12" s="182"/>
      <c r="S12" s="182"/>
    </row>
    <row r="13" spans="1:19" ht="24.95" customHeight="1">
      <c r="A13" s="499"/>
      <c r="B13" s="499"/>
      <c r="C13" s="499"/>
      <c r="D13" s="487"/>
      <c r="E13" s="488"/>
      <c r="F13" s="488"/>
      <c r="G13" s="488"/>
      <c r="H13" s="488"/>
      <c r="I13" s="489"/>
      <c r="K13" s="184"/>
      <c r="L13" s="184"/>
      <c r="M13" s="184"/>
      <c r="N13" s="182"/>
      <c r="O13" s="182"/>
      <c r="P13" s="182"/>
      <c r="Q13" s="182"/>
      <c r="R13" s="182"/>
      <c r="S13" s="182"/>
    </row>
    <row r="14" spans="1:19" ht="24.95" customHeight="1">
      <c r="A14" s="499"/>
      <c r="B14" s="499"/>
      <c r="C14" s="499"/>
      <c r="D14" s="490"/>
      <c r="E14" s="491"/>
      <c r="F14" s="491"/>
      <c r="G14" s="491"/>
      <c r="H14" s="491"/>
      <c r="I14" s="492"/>
      <c r="K14" s="184"/>
      <c r="L14" s="184" t="s">
        <v>417</v>
      </c>
      <c r="M14" s="184"/>
      <c r="N14" s="182"/>
      <c r="O14" s="182"/>
      <c r="P14" s="182"/>
      <c r="Q14" s="182"/>
      <c r="R14" s="182"/>
      <c r="S14" s="182"/>
    </row>
    <row r="15" spans="1:19" ht="24.95" customHeight="1">
      <c r="A15" s="499" t="s">
        <v>124</v>
      </c>
      <c r="B15" s="499"/>
      <c r="C15" s="499"/>
      <c r="D15" s="493" t="s">
        <v>224</v>
      </c>
      <c r="E15" s="494"/>
      <c r="F15" s="494"/>
      <c r="G15" s="494"/>
      <c r="H15" s="494"/>
      <c r="I15" s="495"/>
      <c r="K15" s="184"/>
      <c r="L15" s="184"/>
      <c r="M15" s="184"/>
      <c r="N15" s="182"/>
      <c r="O15" s="182"/>
      <c r="P15" s="182"/>
      <c r="Q15" s="182"/>
      <c r="R15" s="182"/>
      <c r="S15" s="182"/>
    </row>
    <row r="16" spans="1:19" ht="24.95" customHeight="1">
      <c r="A16" s="499"/>
      <c r="B16" s="499"/>
      <c r="C16" s="499"/>
      <c r="D16" s="487"/>
      <c r="E16" s="488"/>
      <c r="F16" s="488"/>
      <c r="G16" s="488"/>
      <c r="H16" s="488"/>
      <c r="I16" s="489"/>
      <c r="K16" s="184" t="s">
        <v>413</v>
      </c>
      <c r="L16" s="184"/>
      <c r="M16" s="184"/>
      <c r="N16" s="182"/>
      <c r="O16" s="182"/>
      <c r="P16" s="182"/>
      <c r="Q16" s="182"/>
      <c r="R16" s="182"/>
      <c r="S16" s="182"/>
    </row>
    <row r="17" spans="1:19" ht="24.95" customHeight="1">
      <c r="A17" s="499"/>
      <c r="B17" s="499"/>
      <c r="C17" s="499"/>
      <c r="D17" s="476" t="s">
        <v>252</v>
      </c>
      <c r="E17" s="477"/>
      <c r="F17" s="478"/>
      <c r="G17" s="478"/>
      <c r="H17" s="479" t="s">
        <v>253</v>
      </c>
      <c r="I17" s="480"/>
      <c r="K17" s="184" t="s">
        <v>455</v>
      </c>
      <c r="L17" s="184"/>
      <c r="M17" s="184"/>
      <c r="N17" s="182"/>
      <c r="O17" s="182"/>
      <c r="P17" s="182"/>
      <c r="Q17" s="182"/>
      <c r="R17" s="182"/>
      <c r="S17" s="182"/>
    </row>
    <row r="18" spans="1:19" ht="24.95" customHeight="1">
      <c r="A18" s="499"/>
      <c r="B18" s="499"/>
      <c r="C18" s="499"/>
      <c r="D18" s="476"/>
      <c r="E18" s="477"/>
      <c r="F18" s="478"/>
      <c r="G18" s="478"/>
      <c r="H18" s="479"/>
      <c r="I18" s="480"/>
      <c r="K18" s="184" t="s">
        <v>414</v>
      </c>
      <c r="L18" s="184"/>
      <c r="M18" s="184"/>
      <c r="N18" s="182"/>
      <c r="O18" s="182"/>
      <c r="P18" s="182"/>
      <c r="Q18" s="182"/>
      <c r="R18" s="182"/>
      <c r="S18" s="182"/>
    </row>
    <row r="19" spans="1:19" ht="24.95" customHeight="1">
      <c r="A19" s="499"/>
      <c r="B19" s="499"/>
      <c r="C19" s="499"/>
      <c r="D19" s="500" t="s">
        <v>225</v>
      </c>
      <c r="E19" s="501"/>
      <c r="F19" s="501"/>
      <c r="G19" s="501"/>
      <c r="H19" s="501"/>
      <c r="I19" s="502"/>
      <c r="K19" s="184" t="s">
        <v>456</v>
      </c>
      <c r="L19" s="184"/>
      <c r="M19" s="184"/>
      <c r="N19" s="182"/>
      <c r="O19" s="182"/>
      <c r="P19" s="182"/>
      <c r="Q19" s="182"/>
      <c r="R19" s="182"/>
      <c r="S19" s="182"/>
    </row>
    <row r="20" spans="1:19" ht="24.95" customHeight="1">
      <c r="A20" s="499"/>
      <c r="B20" s="499"/>
      <c r="C20" s="499"/>
      <c r="D20" s="500"/>
      <c r="E20" s="501"/>
      <c r="F20" s="501"/>
      <c r="G20" s="501"/>
      <c r="H20" s="501"/>
      <c r="I20" s="502"/>
      <c r="K20" s="184" t="s">
        <v>457</v>
      </c>
      <c r="L20" s="184"/>
      <c r="M20" s="184"/>
      <c r="N20" s="182"/>
      <c r="O20" s="182"/>
      <c r="P20" s="182"/>
      <c r="Q20" s="182"/>
      <c r="R20" s="182"/>
      <c r="S20" s="182"/>
    </row>
    <row r="21" spans="1:19" ht="24.95" customHeight="1">
      <c r="A21" s="499"/>
      <c r="B21" s="499"/>
      <c r="C21" s="499"/>
      <c r="D21" s="503"/>
      <c r="E21" s="504"/>
      <c r="F21" s="504"/>
      <c r="G21" s="504"/>
      <c r="H21" s="504"/>
      <c r="I21" s="505"/>
      <c r="K21" s="184" t="s">
        <v>415</v>
      </c>
      <c r="L21" s="184"/>
      <c r="M21" s="184"/>
      <c r="N21" s="182"/>
      <c r="O21" s="182"/>
      <c r="P21" s="182"/>
      <c r="Q21" s="182"/>
      <c r="R21" s="182"/>
      <c r="S21" s="182"/>
    </row>
    <row r="22" spans="1:19" ht="24.95" customHeight="1">
      <c r="A22" s="105"/>
      <c r="B22" s="105"/>
      <c r="C22" s="105"/>
      <c r="D22" s="105"/>
      <c r="E22" s="105"/>
      <c r="F22" s="105"/>
      <c r="G22" s="105"/>
      <c r="H22" s="105"/>
      <c r="I22" s="105"/>
      <c r="K22" s="184" t="s">
        <v>416</v>
      </c>
      <c r="L22" s="184"/>
      <c r="M22" s="184"/>
      <c r="N22" s="182"/>
      <c r="O22" s="182"/>
      <c r="P22" s="182"/>
      <c r="Q22" s="182"/>
      <c r="R22" s="182"/>
      <c r="S22" s="182"/>
    </row>
    <row r="23" spans="1:19" ht="24.95" customHeight="1">
      <c r="A23" s="498" t="s">
        <v>317</v>
      </c>
      <c r="B23" s="498"/>
      <c r="C23" s="498"/>
      <c r="D23" s="498"/>
      <c r="E23" s="498"/>
      <c r="F23" s="498"/>
      <c r="G23" s="498"/>
      <c r="H23" s="498"/>
      <c r="I23" s="498"/>
      <c r="K23" s="184" t="s">
        <v>460</v>
      </c>
      <c r="L23" s="184"/>
      <c r="M23" s="184"/>
      <c r="N23" s="182"/>
      <c r="O23" s="182"/>
      <c r="P23" s="182"/>
      <c r="Q23" s="182"/>
      <c r="R23" s="182"/>
      <c r="S23" s="182"/>
    </row>
    <row r="24" spans="1:19" ht="24.95" customHeight="1">
      <c r="A24" s="130" t="s">
        <v>316</v>
      </c>
      <c r="B24" s="496" t="s">
        <v>377</v>
      </c>
      <c r="C24" s="496"/>
      <c r="D24" s="496"/>
      <c r="E24" s="496"/>
      <c r="F24" s="496"/>
      <c r="G24" s="496"/>
      <c r="H24" s="496"/>
      <c r="I24" s="496"/>
      <c r="K24" s="184" t="s">
        <v>461</v>
      </c>
      <c r="L24" s="184"/>
      <c r="M24" s="184"/>
      <c r="N24" s="182"/>
      <c r="O24" s="182"/>
      <c r="P24" s="182"/>
      <c r="Q24" s="182"/>
      <c r="R24" s="182"/>
      <c r="S24" s="182"/>
    </row>
    <row r="25" spans="1:19" ht="24.95" customHeight="1">
      <c r="A25" s="130" t="s">
        <v>318</v>
      </c>
      <c r="B25" s="496" t="s">
        <v>378</v>
      </c>
      <c r="C25" s="496"/>
      <c r="D25" s="496"/>
      <c r="E25" s="496"/>
      <c r="F25" s="496"/>
      <c r="G25" s="496"/>
      <c r="H25" s="496"/>
      <c r="I25" s="496"/>
      <c r="K25" s="184" t="s">
        <v>462</v>
      </c>
      <c r="L25" s="184"/>
      <c r="M25" s="184"/>
    </row>
    <row r="26" spans="1:19" ht="24.95" customHeight="1">
      <c r="A26" s="130"/>
      <c r="B26" s="496"/>
      <c r="C26" s="496"/>
      <c r="D26" s="496"/>
      <c r="E26" s="496"/>
      <c r="F26" s="496"/>
      <c r="G26" s="496"/>
      <c r="H26" s="496"/>
      <c r="I26" s="496"/>
      <c r="K26" s="184" t="s">
        <v>463</v>
      </c>
      <c r="L26" s="184"/>
      <c r="M26" s="184"/>
    </row>
    <row r="27" spans="1:19" ht="24.95" customHeight="1">
      <c r="K27" s="184"/>
      <c r="L27" s="184"/>
      <c r="M27" s="184"/>
    </row>
    <row r="28" spans="1:19" ht="24.95" customHeight="1">
      <c r="K28" s="184"/>
      <c r="L28" s="184"/>
      <c r="M28" s="184"/>
    </row>
    <row r="29" spans="1:19" ht="24.95" customHeight="1">
      <c r="K29" s="184"/>
      <c r="L29" s="184"/>
      <c r="M29" s="184"/>
    </row>
    <row r="30" spans="1:19" ht="24.95" customHeight="1">
      <c r="K30" s="184"/>
      <c r="L30" s="184"/>
      <c r="M30" s="184"/>
    </row>
    <row r="31" spans="1:19" ht="24.95" customHeight="1">
      <c r="K31" s="184"/>
      <c r="L31" s="184"/>
      <c r="M31" s="184"/>
    </row>
    <row r="32" spans="1:19" ht="24.95" customHeight="1">
      <c r="K32" s="184"/>
      <c r="L32" s="184"/>
      <c r="M32" s="184"/>
    </row>
    <row r="33" spans="11:13" ht="24.95" customHeight="1">
      <c r="K33" s="184"/>
      <c r="L33" s="184"/>
      <c r="M33" s="184"/>
    </row>
  </sheetData>
  <sheetProtection algorithmName="SHA-512" hashValue="BoKdqtr+ZevaJ6ss7Y4gwG0VSEjmTsNWnbSiygnfaSfm44PGAVrkVtYaeRPLlckHC8fylQUc0SKtR0HqYoOmjQ==" saltValue="dfk6/ms4KhIxt3EnUkm/0Q==" spinCount="100000" sheet="1" formatRows="0" insertRows="0"/>
  <mergeCells count="22">
    <mergeCell ref="B25:I26"/>
    <mergeCell ref="A4:B4"/>
    <mergeCell ref="A1:I1"/>
    <mergeCell ref="C4:H4"/>
    <mergeCell ref="D6:E6"/>
    <mergeCell ref="F6:I6"/>
    <mergeCell ref="A2:I2"/>
    <mergeCell ref="A23:I23"/>
    <mergeCell ref="B24:I24"/>
    <mergeCell ref="A9:C14"/>
    <mergeCell ref="A15:C21"/>
    <mergeCell ref="D19:I21"/>
    <mergeCell ref="J1:K4"/>
    <mergeCell ref="H9:I9"/>
    <mergeCell ref="D17:E18"/>
    <mergeCell ref="F17:G18"/>
    <mergeCell ref="H17:I18"/>
    <mergeCell ref="H11:I11"/>
    <mergeCell ref="D9:F11"/>
    <mergeCell ref="D12:I14"/>
    <mergeCell ref="D15:I16"/>
    <mergeCell ref="G10:I10"/>
  </mergeCells>
  <phoneticPr fontId="3"/>
  <conditionalFormatting sqref="G9 G11">
    <cfRule type="expression" dxfId="37" priority="5">
      <formula>OR(AND($G$9="□",$G$11="□"),AND($G$9="■",$G$11="■"))</formula>
    </cfRule>
  </conditionalFormatting>
  <conditionalFormatting sqref="F17:G18">
    <cfRule type="expression" dxfId="36" priority="2">
      <formula>$F$17&lt;&gt;""</formula>
    </cfRule>
    <cfRule type="expression" dxfId="35" priority="3">
      <formula>($G$9="■")</formula>
    </cfRule>
  </conditionalFormatting>
  <conditionalFormatting sqref="C4:H4 F6">
    <cfRule type="expression" dxfId="34" priority="1">
      <formula>OR(C4="",LEFT(C4,3)="（例）",LEFT(C4,1)="「")</formula>
    </cfRule>
  </conditionalFormatting>
  <dataValidations count="1">
    <dataValidation type="list" allowBlank="1" showInputMessage="1" showErrorMessage="1" sqref="G9 G11">
      <formula1>"□,■"</formula1>
    </dataValidation>
  </dataValidations>
  <hyperlinks>
    <hyperlink ref="J1:K4"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showRowColHeaders="0" zoomScaleNormal="100" zoomScaleSheetLayoutView="106" workbookViewId="0">
      <selection activeCell="F10" sqref="F10:F13"/>
    </sheetView>
  </sheetViews>
  <sheetFormatPr defaultRowHeight="18.75"/>
  <cols>
    <col min="6" max="6" width="13.625" customWidth="1"/>
    <col min="7" max="7" width="10.625" customWidth="1"/>
  </cols>
  <sheetData>
    <row r="1" spans="1:12">
      <c r="A1" s="23" t="s">
        <v>127</v>
      </c>
      <c r="B1" s="22"/>
      <c r="C1" s="22"/>
      <c r="D1" s="22"/>
      <c r="E1" s="22"/>
      <c r="F1" s="22"/>
      <c r="G1" s="22"/>
      <c r="H1" s="22"/>
      <c r="I1" s="506" t="s">
        <v>266</v>
      </c>
      <c r="J1" s="507"/>
    </row>
    <row r="2" spans="1:12" ht="50.1" customHeight="1">
      <c r="A2" s="22"/>
      <c r="B2" s="22"/>
      <c r="C2" s="22"/>
      <c r="D2" s="22"/>
      <c r="E2" s="22"/>
      <c r="F2" s="22"/>
      <c r="G2" s="22"/>
      <c r="H2" s="22"/>
      <c r="I2" s="508"/>
      <c r="J2" s="509"/>
    </row>
    <row r="3" spans="1:12" ht="50.1" customHeight="1" thickBot="1">
      <c r="A3" s="513" t="s">
        <v>303</v>
      </c>
      <c r="B3" s="513"/>
      <c r="C3" s="513"/>
      <c r="D3" s="513"/>
      <c r="E3" s="513"/>
      <c r="F3" s="513"/>
      <c r="G3" s="513"/>
      <c r="H3" s="513"/>
      <c r="I3" s="510"/>
      <c r="J3" s="511"/>
    </row>
    <row r="4" spans="1:12" ht="50.1" customHeight="1">
      <c r="A4" s="22"/>
      <c r="B4" s="22"/>
      <c r="C4" s="22"/>
      <c r="D4" s="22"/>
      <c r="E4" s="22"/>
      <c r="F4" s="22"/>
      <c r="G4" s="22"/>
      <c r="H4" s="22"/>
    </row>
    <row r="5" spans="1:12" ht="30" customHeight="1">
      <c r="A5" s="133" t="s">
        <v>70</v>
      </c>
      <c r="B5" s="400" t="str">
        <f>IF(入力シート!C21="","「件名」が未入力です。",入力シート!C21)</f>
        <v>（例）本庁管内○○工事</v>
      </c>
      <c r="C5" s="400"/>
      <c r="D5" s="400"/>
      <c r="E5" s="400"/>
      <c r="F5" s="400"/>
      <c r="G5" s="400"/>
      <c r="H5" s="22"/>
      <c r="J5" s="184"/>
      <c r="K5" s="184"/>
      <c r="L5" s="184"/>
    </row>
    <row r="6" spans="1:12" ht="30" customHeight="1">
      <c r="A6" s="22"/>
      <c r="B6" s="22"/>
      <c r="C6" s="22"/>
      <c r="D6" s="22"/>
      <c r="E6" s="22"/>
      <c r="F6" s="22"/>
      <c r="G6" s="22"/>
      <c r="H6" s="22"/>
      <c r="J6" s="184" t="s">
        <v>417</v>
      </c>
      <c r="K6" s="184"/>
      <c r="L6" s="184"/>
    </row>
    <row r="7" spans="1:12" ht="30" customHeight="1">
      <c r="A7" s="22"/>
      <c r="B7" s="22"/>
      <c r="C7" s="520" t="s">
        <v>320</v>
      </c>
      <c r="D7" s="520"/>
      <c r="E7" s="400" t="str">
        <f>IF(入力シート!C15="","「会社名」が未入力です。",入力シート!C15)</f>
        <v>（例）○○工業株式会社</v>
      </c>
      <c r="F7" s="400"/>
      <c r="G7" s="400"/>
      <c r="H7" s="400"/>
      <c r="J7" s="184"/>
      <c r="K7" s="184"/>
      <c r="L7" s="184"/>
    </row>
    <row r="8" spans="1:12" ht="30" customHeight="1">
      <c r="A8" s="22"/>
      <c r="B8" s="22"/>
      <c r="C8" s="22"/>
      <c r="D8" s="22"/>
      <c r="E8" s="22"/>
      <c r="F8" s="22"/>
      <c r="G8" s="22"/>
      <c r="H8" s="22"/>
      <c r="J8" s="184"/>
      <c r="K8" s="184"/>
      <c r="L8" s="184"/>
    </row>
    <row r="9" spans="1:12" ht="30" customHeight="1">
      <c r="A9" s="22"/>
      <c r="B9" s="22"/>
      <c r="C9" s="22"/>
      <c r="D9" s="22"/>
      <c r="E9" s="22"/>
      <c r="F9" s="22"/>
      <c r="G9" s="22"/>
      <c r="H9" s="22"/>
      <c r="J9" s="184"/>
      <c r="K9" s="184"/>
      <c r="L9" s="184"/>
    </row>
    <row r="10" spans="1:12">
      <c r="A10" s="22"/>
      <c r="B10" s="514" t="s">
        <v>126</v>
      </c>
      <c r="C10" s="514"/>
      <c r="D10" s="514"/>
      <c r="E10" s="514"/>
      <c r="F10" s="515"/>
      <c r="G10" s="517" t="s">
        <v>226</v>
      </c>
      <c r="H10" s="22"/>
      <c r="J10" s="184"/>
      <c r="K10" s="184"/>
      <c r="L10" s="184"/>
    </row>
    <row r="11" spans="1:12">
      <c r="A11" s="22"/>
      <c r="B11" s="514"/>
      <c r="C11" s="514"/>
      <c r="D11" s="514"/>
      <c r="E11" s="514"/>
      <c r="F11" s="516"/>
      <c r="G11" s="518"/>
      <c r="H11" s="22"/>
      <c r="J11" s="184"/>
      <c r="K11" s="184"/>
      <c r="L11" s="184"/>
    </row>
    <row r="12" spans="1:12">
      <c r="A12" s="22"/>
      <c r="B12" s="514"/>
      <c r="C12" s="514"/>
      <c r="D12" s="514"/>
      <c r="E12" s="514"/>
      <c r="F12" s="516"/>
      <c r="G12" s="518"/>
      <c r="H12" s="22"/>
      <c r="J12" s="184"/>
      <c r="K12" s="184"/>
      <c r="L12" s="184"/>
    </row>
    <row r="13" spans="1:12">
      <c r="A13" s="22"/>
      <c r="B13" s="514"/>
      <c r="C13" s="514"/>
      <c r="D13" s="514"/>
      <c r="E13" s="514"/>
      <c r="F13" s="406"/>
      <c r="G13" s="519"/>
      <c r="H13" s="22"/>
      <c r="J13" s="184"/>
      <c r="K13" s="184"/>
      <c r="L13" s="184"/>
    </row>
    <row r="14" spans="1:12" ht="50.1" customHeight="1">
      <c r="A14" s="22"/>
      <c r="B14" s="22"/>
      <c r="C14" s="22"/>
      <c r="D14" s="22"/>
      <c r="E14" s="22"/>
      <c r="F14" s="22"/>
      <c r="G14" s="22"/>
      <c r="H14" s="22"/>
      <c r="J14" s="184"/>
      <c r="K14" s="184"/>
      <c r="L14" s="184"/>
    </row>
    <row r="15" spans="1:12" ht="20.100000000000001" customHeight="1">
      <c r="A15" s="512" t="s">
        <v>379</v>
      </c>
      <c r="B15" s="512"/>
      <c r="C15" s="512"/>
      <c r="D15" s="512"/>
      <c r="E15" s="512"/>
      <c r="F15" s="512"/>
      <c r="G15" s="512"/>
      <c r="H15" s="512"/>
      <c r="J15" s="184" t="s">
        <v>418</v>
      </c>
      <c r="K15" s="184"/>
      <c r="L15" s="184"/>
    </row>
    <row r="16" spans="1:12" ht="20.100000000000001" customHeight="1">
      <c r="A16" s="512"/>
      <c r="B16" s="512"/>
      <c r="C16" s="512"/>
      <c r="D16" s="512"/>
      <c r="E16" s="512"/>
      <c r="F16" s="512"/>
      <c r="G16" s="512"/>
      <c r="H16" s="512"/>
      <c r="J16" s="184" t="s">
        <v>458</v>
      </c>
      <c r="K16" s="184"/>
      <c r="L16" s="184"/>
    </row>
    <row r="17" spans="1:12" ht="20.100000000000001" customHeight="1">
      <c r="A17" s="512"/>
      <c r="B17" s="512"/>
      <c r="C17" s="512"/>
      <c r="D17" s="512"/>
      <c r="E17" s="512"/>
      <c r="F17" s="512"/>
      <c r="G17" s="512"/>
      <c r="H17" s="512"/>
      <c r="J17" s="184"/>
      <c r="K17" s="184"/>
      <c r="L17" s="184"/>
    </row>
    <row r="18" spans="1:12" ht="20.100000000000001" customHeight="1">
      <c r="A18" s="512"/>
      <c r="B18" s="512"/>
      <c r="C18" s="512"/>
      <c r="D18" s="512"/>
      <c r="E18" s="512"/>
      <c r="F18" s="512"/>
      <c r="G18" s="512"/>
      <c r="H18" s="512"/>
      <c r="J18" s="184" t="s">
        <v>459</v>
      </c>
      <c r="K18" s="184"/>
      <c r="L18" s="184"/>
    </row>
    <row r="19" spans="1:12" ht="20.100000000000001" customHeight="1">
      <c r="A19" s="512"/>
      <c r="B19" s="512"/>
      <c r="C19" s="512"/>
      <c r="D19" s="512"/>
      <c r="E19" s="512"/>
      <c r="F19" s="512"/>
      <c r="G19" s="512"/>
      <c r="H19" s="512"/>
      <c r="J19" s="184" t="s">
        <v>419</v>
      </c>
      <c r="K19" s="184"/>
      <c r="L19" s="184"/>
    </row>
    <row r="20" spans="1:12" ht="20.100000000000001" customHeight="1">
      <c r="A20" s="512"/>
      <c r="B20" s="512"/>
      <c r="C20" s="512"/>
      <c r="D20" s="512"/>
      <c r="E20" s="512"/>
      <c r="F20" s="512"/>
      <c r="G20" s="512"/>
      <c r="H20" s="512"/>
      <c r="J20" s="184"/>
      <c r="K20" s="184"/>
      <c r="L20" s="184"/>
    </row>
    <row r="21" spans="1:12">
      <c r="A21" s="22"/>
      <c r="B21" s="22"/>
      <c r="C21" s="22"/>
      <c r="D21" s="22"/>
      <c r="E21" s="22"/>
      <c r="F21" s="22"/>
      <c r="G21" s="22"/>
      <c r="H21" s="22"/>
      <c r="J21" s="184"/>
      <c r="K21" s="184"/>
      <c r="L21" s="184"/>
    </row>
    <row r="22" spans="1:12">
      <c r="A22" s="22"/>
      <c r="B22" s="22"/>
      <c r="C22" s="22"/>
      <c r="D22" s="22"/>
      <c r="E22" s="22"/>
      <c r="F22" s="22"/>
      <c r="G22" s="22"/>
      <c r="H22" s="22"/>
      <c r="J22" s="184"/>
      <c r="K22" s="184"/>
      <c r="L22" s="184"/>
    </row>
    <row r="23" spans="1:12">
      <c r="A23" s="22"/>
      <c r="B23" s="22"/>
      <c r="C23" s="22"/>
      <c r="D23" s="22"/>
      <c r="E23" s="22"/>
      <c r="F23" s="22"/>
      <c r="G23" s="22"/>
      <c r="H23" s="22"/>
      <c r="J23" s="184"/>
      <c r="K23" s="184"/>
      <c r="L23" s="184"/>
    </row>
    <row r="24" spans="1:12">
      <c r="A24" s="22"/>
      <c r="B24" s="22"/>
      <c r="C24" s="22"/>
      <c r="D24" s="22"/>
      <c r="E24" s="22"/>
      <c r="F24" s="22"/>
      <c r="G24" s="22"/>
      <c r="H24" s="22"/>
      <c r="J24" s="184"/>
      <c r="K24" s="184"/>
      <c r="L24" s="184"/>
    </row>
    <row r="25" spans="1:12">
      <c r="A25" s="22"/>
      <c r="B25" s="22"/>
      <c r="C25" s="22"/>
      <c r="D25" s="22"/>
      <c r="E25" s="22"/>
      <c r="F25" s="22"/>
      <c r="G25" s="22"/>
      <c r="H25" s="22"/>
      <c r="J25" s="184"/>
      <c r="K25" s="184"/>
      <c r="L25" s="184"/>
    </row>
    <row r="26" spans="1:12">
      <c r="A26" s="22"/>
      <c r="B26" s="22"/>
      <c r="C26" s="22"/>
      <c r="D26" s="22"/>
      <c r="E26" s="22"/>
      <c r="F26" s="22"/>
      <c r="G26" s="22"/>
      <c r="H26" s="22"/>
      <c r="J26" s="184"/>
      <c r="K26" s="184"/>
      <c r="L26" s="184"/>
    </row>
    <row r="27" spans="1:12">
      <c r="A27" s="22"/>
      <c r="B27" s="22"/>
      <c r="C27" s="22"/>
      <c r="D27" s="22"/>
      <c r="E27" s="22"/>
      <c r="F27" s="22"/>
      <c r="G27" s="22"/>
      <c r="H27" s="22"/>
      <c r="J27" s="184"/>
      <c r="K27" s="184"/>
      <c r="L27" s="184"/>
    </row>
    <row r="28" spans="1:12">
      <c r="A28" s="22"/>
      <c r="B28" s="22"/>
      <c r="C28" s="22"/>
      <c r="D28" s="22"/>
      <c r="E28" s="22"/>
      <c r="F28" s="22"/>
      <c r="G28" s="22"/>
      <c r="H28" s="22"/>
      <c r="J28" s="184"/>
      <c r="K28" s="184"/>
      <c r="L28" s="184"/>
    </row>
    <row r="29" spans="1:12">
      <c r="A29" s="22"/>
      <c r="B29" s="22"/>
      <c r="C29" s="22"/>
      <c r="D29" s="22"/>
      <c r="E29" s="22"/>
      <c r="F29" s="22"/>
      <c r="G29" s="22"/>
      <c r="H29" s="22"/>
      <c r="J29" s="184"/>
      <c r="K29" s="184"/>
      <c r="L29" s="184"/>
    </row>
    <row r="30" spans="1:12">
      <c r="A30" s="22"/>
      <c r="B30" s="22"/>
      <c r="C30" s="22"/>
      <c r="D30" s="22"/>
      <c r="E30" s="22"/>
      <c r="F30" s="22"/>
      <c r="G30" s="22"/>
      <c r="H30" s="22"/>
    </row>
    <row r="31" spans="1:12">
      <c r="A31" s="22"/>
      <c r="B31" s="22"/>
      <c r="C31" s="22"/>
      <c r="D31" s="22"/>
      <c r="E31" s="22"/>
      <c r="F31" s="22"/>
      <c r="G31" s="22"/>
      <c r="H31" s="22"/>
    </row>
    <row r="32" spans="1:12">
      <c r="A32" s="22"/>
      <c r="B32" s="22"/>
      <c r="C32" s="22"/>
      <c r="D32" s="22"/>
      <c r="E32" s="22"/>
      <c r="F32" s="22"/>
      <c r="G32" s="22"/>
      <c r="H32" s="22"/>
    </row>
    <row r="33" spans="1:8">
      <c r="A33" s="22"/>
      <c r="B33" s="22"/>
      <c r="C33" s="22"/>
      <c r="D33" s="22"/>
      <c r="E33" s="22"/>
      <c r="F33" s="22"/>
      <c r="G33" s="22"/>
      <c r="H33" s="22"/>
    </row>
    <row r="34" spans="1:8">
      <c r="A34" s="22"/>
      <c r="B34" s="22"/>
      <c r="C34" s="22"/>
      <c r="D34" s="22"/>
      <c r="E34" s="22"/>
      <c r="F34" s="22"/>
      <c r="G34" s="22"/>
      <c r="H34" s="22"/>
    </row>
    <row r="35" spans="1:8">
      <c r="A35" s="22"/>
      <c r="B35" s="22"/>
      <c r="C35" s="22"/>
      <c r="D35" s="22"/>
      <c r="E35" s="22"/>
      <c r="F35" s="22"/>
      <c r="G35" s="22"/>
      <c r="H35" s="22"/>
    </row>
    <row r="36" spans="1:8">
      <c r="A36" s="22"/>
      <c r="B36" s="22"/>
      <c r="C36" s="22"/>
      <c r="D36" s="22"/>
      <c r="E36" s="22"/>
      <c r="F36" s="22"/>
      <c r="G36" s="22"/>
      <c r="H36" s="22"/>
    </row>
    <row r="37" spans="1:8">
      <c r="A37" s="22"/>
      <c r="B37" s="22"/>
      <c r="C37" s="22"/>
      <c r="D37" s="22"/>
      <c r="E37" s="22"/>
      <c r="F37" s="22"/>
      <c r="G37" s="22"/>
      <c r="H37" s="22"/>
    </row>
    <row r="38" spans="1:8">
      <c r="A38" s="22"/>
      <c r="B38" s="22"/>
      <c r="C38" s="22"/>
      <c r="D38" s="22"/>
      <c r="E38" s="22"/>
      <c r="F38" s="22"/>
      <c r="G38" s="22"/>
      <c r="H38" s="22"/>
    </row>
    <row r="39" spans="1:8">
      <c r="A39" s="22"/>
      <c r="B39" s="22"/>
      <c r="C39" s="22"/>
      <c r="D39" s="22"/>
      <c r="E39" s="22"/>
      <c r="F39" s="22"/>
      <c r="G39" s="22"/>
      <c r="H39" s="22"/>
    </row>
  </sheetData>
  <sheetProtection algorithmName="SHA-512" hashValue="BrLOAuk3UfZCQK+Ug+3kqHvug8bgJCNqPMzW5Z2wuM0gjJF4DAXmQl0FiSIaFt4n4PP1iirvJbsmtPUH8w4sIg==" saltValue="THfGSjlNymOEZ/AuphBCuA==" spinCount="100000" sheet="1" formatRows="0" insertRows="0"/>
  <mergeCells count="9">
    <mergeCell ref="I1:J3"/>
    <mergeCell ref="A15:H20"/>
    <mergeCell ref="A3:H3"/>
    <mergeCell ref="B10:E13"/>
    <mergeCell ref="F10:F13"/>
    <mergeCell ref="G10:G13"/>
    <mergeCell ref="B5:G5"/>
    <mergeCell ref="C7:D7"/>
    <mergeCell ref="E7:H7"/>
  </mergeCells>
  <phoneticPr fontId="3"/>
  <conditionalFormatting sqref="F10:F13">
    <cfRule type="expression" dxfId="33" priority="2">
      <formula>$F$10=""</formula>
    </cfRule>
  </conditionalFormatting>
  <conditionalFormatting sqref="B5:G5 E7">
    <cfRule type="expression" dxfId="32" priority="1">
      <formula>OR(B5="",LEFT(B5,3)="（例）",LEFT(B5,1)="「")</formula>
    </cfRule>
  </conditionalFormatting>
  <hyperlinks>
    <hyperlink ref="I1:J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showRowColHeaders="0" zoomScaleNormal="100" zoomScaleSheetLayoutView="106" workbookViewId="0">
      <selection activeCell="C8" sqref="C8"/>
    </sheetView>
  </sheetViews>
  <sheetFormatPr defaultRowHeight="18.75"/>
  <cols>
    <col min="3" max="3" width="4.625" customWidth="1"/>
    <col min="4" max="9" width="3.625" customWidth="1"/>
    <col min="10" max="11" width="4.625" customWidth="1"/>
    <col min="12" max="17" width="3.625" customWidth="1"/>
  </cols>
  <sheetData>
    <row r="1" spans="1:26">
      <c r="A1" s="134" t="s">
        <v>136</v>
      </c>
      <c r="B1" s="134"/>
      <c r="C1" s="134"/>
      <c r="D1" s="134"/>
      <c r="E1" s="134"/>
      <c r="F1" s="134"/>
      <c r="G1" s="134"/>
      <c r="H1" s="134"/>
      <c r="I1" s="134"/>
      <c r="J1" s="134"/>
      <c r="K1" s="134"/>
      <c r="L1" s="134"/>
      <c r="M1" s="134"/>
      <c r="N1" s="134"/>
      <c r="O1" s="134"/>
      <c r="P1" s="134"/>
      <c r="Q1" s="134"/>
      <c r="R1" s="506" t="s">
        <v>266</v>
      </c>
      <c r="S1" s="507"/>
    </row>
    <row r="2" spans="1:26" ht="30" customHeight="1">
      <c r="A2" s="523" t="s">
        <v>305</v>
      </c>
      <c r="B2" s="523"/>
      <c r="C2" s="523"/>
      <c r="D2" s="523"/>
      <c r="E2" s="523"/>
      <c r="F2" s="523"/>
      <c r="G2" s="523"/>
      <c r="H2" s="523"/>
      <c r="I2" s="523"/>
      <c r="J2" s="523"/>
      <c r="K2" s="523"/>
      <c r="L2" s="523"/>
      <c r="M2" s="523"/>
      <c r="N2" s="523"/>
      <c r="O2" s="523"/>
      <c r="P2" s="523"/>
      <c r="Q2" s="523"/>
      <c r="R2" s="508"/>
      <c r="S2" s="509"/>
    </row>
    <row r="3" spans="1:26" ht="20.100000000000001" customHeight="1" thickBot="1">
      <c r="A3" s="133" t="s">
        <v>70</v>
      </c>
      <c r="B3" s="400" t="str">
        <f>IF(入力シート!C21="","「件名」が未入力です。",入力シート!C21)</f>
        <v>（例）本庁管内○○工事</v>
      </c>
      <c r="C3" s="400"/>
      <c r="D3" s="400"/>
      <c r="E3" s="400"/>
      <c r="F3" s="400"/>
      <c r="G3" s="400"/>
      <c r="H3" s="400"/>
      <c r="I3" s="400"/>
      <c r="J3" s="400"/>
      <c r="K3" s="400"/>
      <c r="L3" s="400"/>
      <c r="M3" s="400"/>
      <c r="N3" s="23"/>
      <c r="O3" s="23"/>
      <c r="P3" s="23"/>
      <c r="Q3" s="134"/>
      <c r="R3" s="510"/>
      <c r="S3" s="511"/>
    </row>
    <row r="4" spans="1:26" ht="20.100000000000001" customHeight="1">
      <c r="A4" s="23"/>
      <c r="B4" s="23"/>
      <c r="C4" s="23"/>
      <c r="D4" s="553" t="s">
        <v>71</v>
      </c>
      <c r="E4" s="553"/>
      <c r="F4" s="553"/>
      <c r="G4" s="553"/>
      <c r="H4" s="553"/>
      <c r="I4" s="400" t="str">
        <f>IF(入力シート!C15="","「会社名」が未入力です。",入力シート!C15)</f>
        <v>（例）○○工業株式会社</v>
      </c>
      <c r="J4" s="400"/>
      <c r="K4" s="400"/>
      <c r="L4" s="400"/>
      <c r="M4" s="400"/>
      <c r="N4" s="400"/>
      <c r="O4" s="400"/>
      <c r="P4" s="400"/>
      <c r="Q4" s="400"/>
    </row>
    <row r="5" spans="1:26" ht="20.100000000000001" customHeight="1">
      <c r="A5" s="23"/>
      <c r="B5" s="23"/>
      <c r="C5" s="23"/>
      <c r="D5" s="23"/>
      <c r="E5" s="23"/>
      <c r="F5" s="23"/>
      <c r="G5" s="23"/>
      <c r="H5" s="23"/>
      <c r="I5" s="23"/>
      <c r="J5" s="23"/>
      <c r="K5" s="23"/>
      <c r="L5" s="23"/>
      <c r="M5" s="23"/>
      <c r="N5" s="23"/>
      <c r="O5" s="23"/>
      <c r="P5" s="23"/>
      <c r="Q5" s="23"/>
    </row>
    <row r="6" spans="1:26" ht="20.100000000000001" customHeight="1" thickBot="1">
      <c r="A6" s="23" t="s">
        <v>128</v>
      </c>
      <c r="B6" s="23"/>
      <c r="C6" s="23"/>
      <c r="D6" s="23"/>
      <c r="E6" s="23"/>
      <c r="F6" s="23"/>
      <c r="G6" s="23"/>
      <c r="H6" s="23"/>
      <c r="I6" s="23"/>
      <c r="J6" s="23"/>
      <c r="K6" s="23"/>
      <c r="L6" s="23"/>
      <c r="M6" s="23"/>
      <c r="N6" s="23"/>
      <c r="O6" s="23"/>
      <c r="P6" s="23"/>
      <c r="Q6" s="23"/>
    </row>
    <row r="7" spans="1:26" ht="20.100000000000001" customHeight="1">
      <c r="A7" s="524" t="s">
        <v>129</v>
      </c>
      <c r="B7" s="525"/>
      <c r="C7" s="137" t="s">
        <v>221</v>
      </c>
      <c r="D7" s="535" t="s">
        <v>80</v>
      </c>
      <c r="E7" s="535"/>
      <c r="F7" s="535"/>
      <c r="G7" s="535"/>
      <c r="H7" s="535"/>
      <c r="I7" s="535"/>
      <c r="J7" s="535"/>
      <c r="K7" s="535"/>
      <c r="L7" s="535"/>
      <c r="M7" s="535"/>
      <c r="N7" s="535"/>
      <c r="O7" s="535"/>
      <c r="P7" s="535"/>
      <c r="Q7" s="536"/>
      <c r="S7" s="184"/>
      <c r="T7" s="184"/>
      <c r="U7" s="184"/>
    </row>
    <row r="8" spans="1:26" ht="20.100000000000001" customHeight="1" thickBot="1">
      <c r="A8" s="526"/>
      <c r="B8" s="527"/>
      <c r="C8" s="138" t="s">
        <v>221</v>
      </c>
      <c r="D8" s="537" t="s">
        <v>16</v>
      </c>
      <c r="E8" s="537"/>
      <c r="F8" s="537"/>
      <c r="G8" s="537"/>
      <c r="H8" s="537"/>
      <c r="I8" s="537"/>
      <c r="J8" s="537"/>
      <c r="K8" s="537"/>
      <c r="L8" s="537"/>
      <c r="M8" s="537"/>
      <c r="N8" s="537"/>
      <c r="O8" s="537"/>
      <c r="P8" s="537"/>
      <c r="Q8" s="538"/>
      <c r="S8" s="184"/>
      <c r="T8" s="184"/>
      <c r="U8" s="184"/>
    </row>
    <row r="9" spans="1:26" ht="20.100000000000001" customHeight="1" thickTop="1">
      <c r="A9" s="532" t="s">
        <v>186</v>
      </c>
      <c r="B9" s="533"/>
      <c r="C9" s="539"/>
      <c r="D9" s="540"/>
      <c r="E9" s="540"/>
      <c r="F9" s="540"/>
      <c r="G9" s="540"/>
      <c r="H9" s="540"/>
      <c r="I9" s="540"/>
      <c r="J9" s="540"/>
      <c r="K9" s="540"/>
      <c r="L9" s="540"/>
      <c r="M9" s="540"/>
      <c r="N9" s="540"/>
      <c r="O9" s="540"/>
      <c r="P9" s="540"/>
      <c r="Q9" s="541"/>
      <c r="S9" s="184" t="s">
        <v>410</v>
      </c>
      <c r="T9" s="184"/>
      <c r="U9" s="184"/>
    </row>
    <row r="10" spans="1:26" ht="20.100000000000001" customHeight="1">
      <c r="A10" s="534" t="s">
        <v>185</v>
      </c>
      <c r="B10" s="529"/>
      <c r="C10" s="522" t="str">
        <f>IF(C7="■","令和","")</f>
        <v/>
      </c>
      <c r="D10" s="521"/>
      <c r="E10" s="108" t="s">
        <v>227</v>
      </c>
      <c r="F10" s="140"/>
      <c r="G10" s="108" t="s">
        <v>236</v>
      </c>
      <c r="H10" s="140"/>
      <c r="I10" s="108" t="s">
        <v>229</v>
      </c>
      <c r="J10" s="135" t="s">
        <v>237</v>
      </c>
      <c r="K10" s="521"/>
      <c r="L10" s="521"/>
      <c r="M10" s="108" t="s">
        <v>227</v>
      </c>
      <c r="N10" s="140"/>
      <c r="O10" s="108" t="s">
        <v>236</v>
      </c>
      <c r="P10" s="140"/>
      <c r="Q10" s="136" t="s">
        <v>230</v>
      </c>
      <c r="S10" s="184" t="s">
        <v>453</v>
      </c>
      <c r="T10" s="184"/>
      <c r="U10" s="184"/>
    </row>
    <row r="11" spans="1:26" ht="20.100000000000001" customHeight="1">
      <c r="A11" s="534" t="s">
        <v>184</v>
      </c>
      <c r="B11" s="529"/>
      <c r="C11" s="542"/>
      <c r="D11" s="430"/>
      <c r="E11" s="430"/>
      <c r="F11" s="430"/>
      <c r="G11" s="430"/>
      <c r="H11" s="430"/>
      <c r="I11" s="430"/>
      <c r="J11" s="430"/>
      <c r="K11" s="430"/>
      <c r="L11" s="430"/>
      <c r="M11" s="430"/>
      <c r="N11" s="430"/>
      <c r="O11" s="430"/>
      <c r="P11" s="430"/>
      <c r="Q11" s="543"/>
      <c r="S11" s="184" t="s">
        <v>449</v>
      </c>
      <c r="T11" s="184"/>
      <c r="U11" s="184"/>
    </row>
    <row r="12" spans="1:26" ht="20.100000000000001" customHeight="1">
      <c r="A12" s="528" t="s">
        <v>183</v>
      </c>
      <c r="B12" s="529"/>
      <c r="C12" s="544"/>
      <c r="D12" s="545"/>
      <c r="E12" s="545"/>
      <c r="F12" s="545"/>
      <c r="G12" s="545"/>
      <c r="H12" s="545"/>
      <c r="I12" s="545"/>
      <c r="J12" s="545"/>
      <c r="K12" s="545"/>
      <c r="L12" s="545"/>
      <c r="M12" s="545"/>
      <c r="N12" s="545"/>
      <c r="O12" s="545"/>
      <c r="P12" s="545"/>
      <c r="Q12" s="546"/>
      <c r="S12" s="184" t="s">
        <v>450</v>
      </c>
      <c r="T12" s="184"/>
      <c r="U12" s="184"/>
    </row>
    <row r="13" spans="1:26" ht="20.100000000000001" customHeight="1">
      <c r="A13" s="528"/>
      <c r="B13" s="529"/>
      <c r="C13" s="547"/>
      <c r="D13" s="548"/>
      <c r="E13" s="548"/>
      <c r="F13" s="548"/>
      <c r="G13" s="548"/>
      <c r="H13" s="548"/>
      <c r="I13" s="548"/>
      <c r="J13" s="548"/>
      <c r="K13" s="548"/>
      <c r="L13" s="548"/>
      <c r="M13" s="548"/>
      <c r="N13" s="548"/>
      <c r="O13" s="548"/>
      <c r="P13" s="548"/>
      <c r="Q13" s="549"/>
      <c r="S13" s="184" t="s">
        <v>454</v>
      </c>
      <c r="T13" s="184"/>
      <c r="U13" s="184"/>
      <c r="Z13" s="188"/>
    </row>
    <row r="14" spans="1:26" ht="20.100000000000001" customHeight="1">
      <c r="A14" s="528"/>
      <c r="B14" s="529"/>
      <c r="C14" s="547"/>
      <c r="D14" s="548"/>
      <c r="E14" s="548"/>
      <c r="F14" s="548"/>
      <c r="G14" s="548"/>
      <c r="H14" s="548"/>
      <c r="I14" s="548"/>
      <c r="J14" s="548"/>
      <c r="K14" s="548"/>
      <c r="L14" s="548"/>
      <c r="M14" s="548"/>
      <c r="N14" s="548"/>
      <c r="O14" s="548"/>
      <c r="P14" s="548"/>
      <c r="Q14" s="549"/>
      <c r="S14" s="184" t="s">
        <v>451</v>
      </c>
      <c r="T14" s="184"/>
      <c r="U14" s="184"/>
      <c r="Z14" s="188"/>
    </row>
    <row r="15" spans="1:26" ht="20.100000000000001" customHeight="1" thickBot="1">
      <c r="A15" s="530"/>
      <c r="B15" s="531"/>
      <c r="C15" s="550"/>
      <c r="D15" s="551"/>
      <c r="E15" s="551"/>
      <c r="F15" s="551"/>
      <c r="G15" s="551"/>
      <c r="H15" s="551"/>
      <c r="I15" s="551"/>
      <c r="J15" s="551"/>
      <c r="K15" s="551"/>
      <c r="L15" s="551"/>
      <c r="M15" s="551"/>
      <c r="N15" s="551"/>
      <c r="O15" s="551"/>
      <c r="P15" s="551"/>
      <c r="Q15" s="552"/>
      <c r="S15" s="184" t="s">
        <v>448</v>
      </c>
      <c r="T15" s="184"/>
      <c r="U15" s="184"/>
    </row>
    <row r="16" spans="1:26" ht="20.100000000000001" customHeight="1">
      <c r="A16" s="524" t="s">
        <v>186</v>
      </c>
      <c r="B16" s="525"/>
      <c r="C16" s="558"/>
      <c r="D16" s="559"/>
      <c r="E16" s="559"/>
      <c r="F16" s="559"/>
      <c r="G16" s="559"/>
      <c r="H16" s="559"/>
      <c r="I16" s="559"/>
      <c r="J16" s="559"/>
      <c r="K16" s="559"/>
      <c r="L16" s="559"/>
      <c r="M16" s="559"/>
      <c r="N16" s="559"/>
      <c r="O16" s="559"/>
      <c r="P16" s="559"/>
      <c r="Q16" s="560"/>
      <c r="S16" s="184" t="s">
        <v>452</v>
      </c>
      <c r="T16" s="184"/>
      <c r="U16" s="184"/>
    </row>
    <row r="17" spans="1:21" ht="20.100000000000001" customHeight="1">
      <c r="A17" s="534" t="s">
        <v>185</v>
      </c>
      <c r="B17" s="529"/>
      <c r="C17" s="522"/>
      <c r="D17" s="521"/>
      <c r="E17" s="108" t="s">
        <v>227</v>
      </c>
      <c r="F17" s="140"/>
      <c r="G17" s="108" t="s">
        <v>236</v>
      </c>
      <c r="H17" s="140"/>
      <c r="I17" s="108" t="s">
        <v>229</v>
      </c>
      <c r="J17" s="135" t="s">
        <v>237</v>
      </c>
      <c r="K17" s="521"/>
      <c r="L17" s="521"/>
      <c r="M17" s="108" t="s">
        <v>227</v>
      </c>
      <c r="N17" s="140"/>
      <c r="O17" s="108" t="s">
        <v>236</v>
      </c>
      <c r="P17" s="140"/>
      <c r="Q17" s="136" t="s">
        <v>230</v>
      </c>
      <c r="S17" s="184" t="s">
        <v>447</v>
      </c>
      <c r="T17" s="184"/>
      <c r="U17" s="184"/>
    </row>
    <row r="18" spans="1:21" ht="20.100000000000001" customHeight="1">
      <c r="A18" s="534" t="s">
        <v>184</v>
      </c>
      <c r="B18" s="529"/>
      <c r="C18" s="542"/>
      <c r="D18" s="430"/>
      <c r="E18" s="430"/>
      <c r="F18" s="430"/>
      <c r="G18" s="430"/>
      <c r="H18" s="430"/>
      <c r="I18" s="430"/>
      <c r="J18" s="430"/>
      <c r="K18" s="430"/>
      <c r="L18" s="430"/>
      <c r="M18" s="430"/>
      <c r="N18" s="430"/>
      <c r="O18" s="430"/>
      <c r="P18" s="430"/>
      <c r="Q18" s="543"/>
      <c r="T18" s="184"/>
      <c r="U18" s="184"/>
    </row>
    <row r="19" spans="1:21" ht="20.100000000000001" customHeight="1">
      <c r="A19" s="528" t="s">
        <v>183</v>
      </c>
      <c r="B19" s="529"/>
      <c r="C19" s="544"/>
      <c r="D19" s="545"/>
      <c r="E19" s="545"/>
      <c r="F19" s="545"/>
      <c r="G19" s="545"/>
      <c r="H19" s="545"/>
      <c r="I19" s="545"/>
      <c r="J19" s="545"/>
      <c r="K19" s="545"/>
      <c r="L19" s="545"/>
      <c r="M19" s="545"/>
      <c r="N19" s="545"/>
      <c r="O19" s="545"/>
      <c r="P19" s="545"/>
      <c r="Q19" s="546"/>
      <c r="T19" s="184"/>
      <c r="U19" s="184"/>
    </row>
    <row r="20" spans="1:21" ht="20.100000000000001" customHeight="1">
      <c r="A20" s="528"/>
      <c r="B20" s="529"/>
      <c r="C20" s="547"/>
      <c r="D20" s="548"/>
      <c r="E20" s="548"/>
      <c r="F20" s="548"/>
      <c r="G20" s="548"/>
      <c r="H20" s="548"/>
      <c r="I20" s="548"/>
      <c r="J20" s="548"/>
      <c r="K20" s="548"/>
      <c r="L20" s="548"/>
      <c r="M20" s="548"/>
      <c r="N20" s="548"/>
      <c r="O20" s="548"/>
      <c r="P20" s="548"/>
      <c r="Q20" s="549"/>
      <c r="T20" s="184"/>
      <c r="U20" s="184"/>
    </row>
    <row r="21" spans="1:21" ht="20.100000000000001" customHeight="1">
      <c r="A21" s="528"/>
      <c r="B21" s="529"/>
      <c r="C21" s="547"/>
      <c r="D21" s="548"/>
      <c r="E21" s="548"/>
      <c r="F21" s="548"/>
      <c r="G21" s="548"/>
      <c r="H21" s="548"/>
      <c r="I21" s="548"/>
      <c r="J21" s="548"/>
      <c r="K21" s="548"/>
      <c r="L21" s="548"/>
      <c r="M21" s="548"/>
      <c r="N21" s="548"/>
      <c r="O21" s="548"/>
      <c r="P21" s="548"/>
      <c r="Q21" s="549"/>
      <c r="T21" s="184"/>
      <c r="U21" s="184"/>
    </row>
    <row r="22" spans="1:21" ht="20.100000000000001" customHeight="1" thickBot="1">
      <c r="A22" s="530"/>
      <c r="B22" s="531"/>
      <c r="C22" s="550"/>
      <c r="D22" s="551"/>
      <c r="E22" s="551"/>
      <c r="F22" s="551"/>
      <c r="G22" s="551"/>
      <c r="H22" s="551"/>
      <c r="I22" s="551"/>
      <c r="J22" s="551"/>
      <c r="K22" s="551"/>
      <c r="L22" s="551"/>
      <c r="M22" s="551"/>
      <c r="N22" s="551"/>
      <c r="O22" s="551"/>
      <c r="P22" s="551"/>
      <c r="Q22" s="552"/>
      <c r="S22" s="184"/>
      <c r="T22" s="184"/>
      <c r="U22" s="184"/>
    </row>
    <row r="23" spans="1:21" ht="20.100000000000001" customHeight="1">
      <c r="A23" s="554" t="s">
        <v>186</v>
      </c>
      <c r="B23" s="555"/>
      <c r="C23" s="556"/>
      <c r="D23" s="400"/>
      <c r="E23" s="400"/>
      <c r="F23" s="400"/>
      <c r="G23" s="400"/>
      <c r="H23" s="400"/>
      <c r="I23" s="400"/>
      <c r="J23" s="400"/>
      <c r="K23" s="400"/>
      <c r="L23" s="400"/>
      <c r="M23" s="400"/>
      <c r="N23" s="400"/>
      <c r="O23" s="400"/>
      <c r="P23" s="400"/>
      <c r="Q23" s="557"/>
      <c r="S23" s="184"/>
      <c r="T23" s="184"/>
      <c r="U23" s="184"/>
    </row>
    <row r="24" spans="1:21" ht="20.100000000000001" customHeight="1">
      <c r="A24" s="534" t="s">
        <v>185</v>
      </c>
      <c r="B24" s="529"/>
      <c r="C24" s="522"/>
      <c r="D24" s="521"/>
      <c r="E24" s="108" t="s">
        <v>227</v>
      </c>
      <c r="F24" s="140"/>
      <c r="G24" s="141" t="s">
        <v>236</v>
      </c>
      <c r="H24" s="140"/>
      <c r="I24" s="108" t="s">
        <v>229</v>
      </c>
      <c r="J24" s="135" t="s">
        <v>237</v>
      </c>
      <c r="K24" s="521"/>
      <c r="L24" s="521"/>
      <c r="M24" s="108" t="s">
        <v>227</v>
      </c>
      <c r="N24" s="140"/>
      <c r="O24" s="108" t="s">
        <v>236</v>
      </c>
      <c r="P24" s="140"/>
      <c r="Q24" s="136" t="s">
        <v>230</v>
      </c>
      <c r="S24" s="184"/>
      <c r="T24" s="184"/>
      <c r="U24" s="184"/>
    </row>
    <row r="25" spans="1:21" ht="20.100000000000001" customHeight="1">
      <c r="A25" s="534" t="s">
        <v>184</v>
      </c>
      <c r="B25" s="529"/>
      <c r="C25" s="542"/>
      <c r="D25" s="430"/>
      <c r="E25" s="430"/>
      <c r="F25" s="430"/>
      <c r="G25" s="430"/>
      <c r="H25" s="430"/>
      <c r="I25" s="430"/>
      <c r="J25" s="430"/>
      <c r="K25" s="430"/>
      <c r="L25" s="430"/>
      <c r="M25" s="430"/>
      <c r="N25" s="430"/>
      <c r="O25" s="430"/>
      <c r="P25" s="430"/>
      <c r="Q25" s="543"/>
      <c r="S25" s="184"/>
      <c r="T25" s="184"/>
      <c r="U25" s="184"/>
    </row>
    <row r="26" spans="1:21" ht="20.100000000000001" customHeight="1">
      <c r="A26" s="528" t="s">
        <v>183</v>
      </c>
      <c r="B26" s="529"/>
      <c r="C26" s="544"/>
      <c r="D26" s="545"/>
      <c r="E26" s="545"/>
      <c r="F26" s="545"/>
      <c r="G26" s="545"/>
      <c r="H26" s="545"/>
      <c r="I26" s="545"/>
      <c r="J26" s="545"/>
      <c r="K26" s="545"/>
      <c r="L26" s="545"/>
      <c r="M26" s="545"/>
      <c r="N26" s="545"/>
      <c r="O26" s="545"/>
      <c r="P26" s="545"/>
      <c r="Q26" s="546"/>
      <c r="S26" s="184"/>
      <c r="T26" s="184"/>
      <c r="U26" s="184"/>
    </row>
    <row r="27" spans="1:21" ht="20.100000000000001" customHeight="1">
      <c r="A27" s="528"/>
      <c r="B27" s="529"/>
      <c r="C27" s="547"/>
      <c r="D27" s="548"/>
      <c r="E27" s="548"/>
      <c r="F27" s="548"/>
      <c r="G27" s="548"/>
      <c r="H27" s="548"/>
      <c r="I27" s="548"/>
      <c r="J27" s="548"/>
      <c r="K27" s="548"/>
      <c r="L27" s="548"/>
      <c r="M27" s="548"/>
      <c r="N27" s="548"/>
      <c r="O27" s="548"/>
      <c r="P27" s="548"/>
      <c r="Q27" s="549"/>
      <c r="S27" s="184"/>
      <c r="T27" s="184"/>
      <c r="U27" s="184"/>
    </row>
    <row r="28" spans="1:21" ht="20.100000000000001" customHeight="1">
      <c r="A28" s="528"/>
      <c r="B28" s="529"/>
      <c r="C28" s="547"/>
      <c r="D28" s="548"/>
      <c r="E28" s="548"/>
      <c r="F28" s="548"/>
      <c r="G28" s="548"/>
      <c r="H28" s="548"/>
      <c r="I28" s="548"/>
      <c r="J28" s="548"/>
      <c r="K28" s="548"/>
      <c r="L28" s="548"/>
      <c r="M28" s="548"/>
      <c r="N28" s="548"/>
      <c r="O28" s="548"/>
      <c r="P28" s="548"/>
      <c r="Q28" s="549"/>
      <c r="S28" s="184"/>
      <c r="T28" s="184"/>
      <c r="U28" s="184"/>
    </row>
    <row r="29" spans="1:21" ht="20.100000000000001" customHeight="1" thickBot="1">
      <c r="A29" s="530"/>
      <c r="B29" s="531"/>
      <c r="C29" s="550"/>
      <c r="D29" s="551"/>
      <c r="E29" s="551"/>
      <c r="F29" s="551"/>
      <c r="G29" s="551"/>
      <c r="H29" s="551"/>
      <c r="I29" s="551"/>
      <c r="J29" s="551"/>
      <c r="K29" s="551"/>
      <c r="L29" s="551"/>
      <c r="M29" s="551"/>
      <c r="N29" s="551"/>
      <c r="O29" s="551"/>
      <c r="P29" s="551"/>
      <c r="Q29" s="552"/>
      <c r="S29" s="184"/>
      <c r="T29" s="184"/>
      <c r="U29" s="184"/>
    </row>
    <row r="30" spans="1:21" ht="20.100000000000001" customHeight="1">
      <c r="A30" s="23"/>
      <c r="B30" s="23"/>
      <c r="C30" s="23"/>
      <c r="D30" s="23"/>
      <c r="E30" s="23"/>
      <c r="F30" s="23"/>
      <c r="G30" s="23"/>
      <c r="H30" s="23"/>
      <c r="I30" s="23"/>
      <c r="J30" s="23"/>
      <c r="K30" s="23"/>
      <c r="L30" s="23"/>
      <c r="M30" s="23"/>
      <c r="N30" s="23"/>
      <c r="O30" s="23"/>
      <c r="P30" s="23"/>
      <c r="Q30" s="23"/>
      <c r="S30" s="184"/>
      <c r="T30" s="184"/>
      <c r="U30" s="184"/>
    </row>
    <row r="31" spans="1:21" ht="20.100000000000001" customHeight="1">
      <c r="A31" s="561" t="s">
        <v>380</v>
      </c>
      <c r="B31" s="562"/>
      <c r="C31" s="562"/>
      <c r="D31" s="562"/>
      <c r="E31" s="562"/>
      <c r="F31" s="562"/>
      <c r="G31" s="562"/>
      <c r="H31" s="562"/>
      <c r="I31" s="562"/>
      <c r="J31" s="562"/>
      <c r="K31" s="562"/>
      <c r="L31" s="562"/>
      <c r="M31" s="562"/>
      <c r="N31" s="562"/>
      <c r="O31" s="562"/>
      <c r="P31" s="562"/>
      <c r="Q31" s="562"/>
      <c r="S31" s="184"/>
      <c r="T31" s="184"/>
      <c r="U31" s="184"/>
    </row>
    <row r="32" spans="1:21" ht="20.100000000000001" customHeight="1">
      <c r="A32" s="562"/>
      <c r="B32" s="562"/>
      <c r="C32" s="562"/>
      <c r="D32" s="562"/>
      <c r="E32" s="562"/>
      <c r="F32" s="562"/>
      <c r="G32" s="562"/>
      <c r="H32" s="562"/>
      <c r="I32" s="562"/>
      <c r="J32" s="562"/>
      <c r="K32" s="562"/>
      <c r="L32" s="562"/>
      <c r="M32" s="562"/>
      <c r="N32" s="562"/>
      <c r="O32" s="562"/>
      <c r="P32" s="562"/>
      <c r="Q32" s="562"/>
      <c r="S32" s="184"/>
      <c r="T32" s="184"/>
      <c r="U32" s="184"/>
    </row>
    <row r="33" spans="1:21" ht="20.100000000000001" customHeight="1">
      <c r="A33" s="562"/>
      <c r="B33" s="562"/>
      <c r="C33" s="562"/>
      <c r="D33" s="562"/>
      <c r="E33" s="562"/>
      <c r="F33" s="562"/>
      <c r="G33" s="562"/>
      <c r="H33" s="562"/>
      <c r="I33" s="562"/>
      <c r="J33" s="562"/>
      <c r="K33" s="562"/>
      <c r="L33" s="562"/>
      <c r="M33" s="562"/>
      <c r="N33" s="562"/>
      <c r="O33" s="562"/>
      <c r="P33" s="562"/>
      <c r="Q33" s="562"/>
      <c r="S33" s="184"/>
      <c r="T33" s="184"/>
      <c r="U33" s="184"/>
    </row>
    <row r="34" spans="1:21" ht="20.100000000000001" customHeight="1">
      <c r="A34" s="562"/>
      <c r="B34" s="562"/>
      <c r="C34" s="562"/>
      <c r="D34" s="562"/>
      <c r="E34" s="562"/>
      <c r="F34" s="562"/>
      <c r="G34" s="562"/>
      <c r="H34" s="562"/>
      <c r="I34" s="562"/>
      <c r="J34" s="562"/>
      <c r="K34" s="562"/>
      <c r="L34" s="562"/>
      <c r="M34" s="562"/>
      <c r="N34" s="562"/>
      <c r="O34" s="562"/>
      <c r="P34" s="562"/>
      <c r="Q34" s="562"/>
      <c r="S34" s="184"/>
      <c r="T34" s="184"/>
      <c r="U34" s="184"/>
    </row>
    <row r="35" spans="1:21" ht="20.100000000000001" customHeight="1">
      <c r="A35" s="22"/>
      <c r="B35" s="22"/>
      <c r="C35" s="22"/>
      <c r="D35" s="22"/>
      <c r="E35" s="22"/>
      <c r="F35" s="22"/>
      <c r="G35" s="22"/>
      <c r="H35" s="22"/>
      <c r="I35" s="22"/>
      <c r="J35" s="22"/>
      <c r="K35" s="22"/>
      <c r="L35" s="22"/>
      <c r="M35" s="22"/>
      <c r="N35" s="22"/>
      <c r="O35" s="22"/>
      <c r="P35" s="22"/>
      <c r="Q35" s="22"/>
      <c r="S35" s="184"/>
      <c r="T35" s="184"/>
      <c r="U35" s="184"/>
    </row>
    <row r="36" spans="1:21" ht="20.100000000000001" customHeight="1">
      <c r="A36" s="22"/>
      <c r="B36" s="22"/>
      <c r="C36" s="22"/>
      <c r="D36" s="22"/>
      <c r="E36" s="22"/>
      <c r="F36" s="22"/>
      <c r="G36" s="22"/>
      <c r="H36" s="22"/>
      <c r="I36" s="22"/>
      <c r="J36" s="22"/>
      <c r="K36" s="22"/>
      <c r="L36" s="22"/>
      <c r="M36" s="22"/>
      <c r="N36" s="22"/>
      <c r="O36" s="22"/>
      <c r="P36" s="22"/>
      <c r="Q36" s="22"/>
      <c r="S36" s="184"/>
      <c r="T36" s="184"/>
      <c r="U36" s="184"/>
    </row>
    <row r="37" spans="1:21" ht="20.100000000000001" customHeight="1">
      <c r="A37" s="22"/>
      <c r="B37" s="22"/>
      <c r="C37" s="22"/>
      <c r="D37" s="22"/>
      <c r="E37" s="22"/>
      <c r="F37" s="22"/>
      <c r="G37" s="22"/>
      <c r="H37" s="22"/>
      <c r="I37" s="22"/>
      <c r="J37" s="22"/>
      <c r="K37" s="22"/>
      <c r="L37" s="22"/>
      <c r="M37" s="22"/>
      <c r="N37" s="22"/>
      <c r="O37" s="22"/>
      <c r="P37" s="22"/>
      <c r="Q37" s="22"/>
      <c r="S37" s="184"/>
      <c r="T37" s="184"/>
      <c r="U37" s="184"/>
    </row>
    <row r="38" spans="1:21" ht="20.100000000000001" customHeight="1" thickBot="1">
      <c r="A38" s="23" t="s">
        <v>131</v>
      </c>
      <c r="B38" s="23"/>
      <c r="C38" s="23"/>
      <c r="D38" s="23"/>
      <c r="E38" s="23"/>
      <c r="F38" s="23"/>
      <c r="G38" s="23"/>
      <c r="H38" s="23"/>
      <c r="I38" s="23"/>
      <c r="J38" s="23"/>
      <c r="K38" s="23"/>
      <c r="L38" s="23"/>
      <c r="M38" s="23"/>
      <c r="N38" s="23"/>
      <c r="O38" s="23"/>
      <c r="P38" s="23"/>
      <c r="Q38" s="23"/>
      <c r="S38" s="184"/>
      <c r="T38" s="184"/>
      <c r="U38" s="184"/>
    </row>
    <row r="39" spans="1:21" ht="20.100000000000001" customHeight="1">
      <c r="A39" s="524" t="s">
        <v>129</v>
      </c>
      <c r="B39" s="525"/>
      <c r="C39" s="142" t="s">
        <v>221</v>
      </c>
      <c r="D39" s="567" t="s">
        <v>80</v>
      </c>
      <c r="E39" s="567"/>
      <c r="F39" s="567"/>
      <c r="G39" s="567"/>
      <c r="H39" s="567"/>
      <c r="I39" s="567"/>
      <c r="J39" s="567"/>
      <c r="K39" s="567"/>
      <c r="L39" s="567"/>
      <c r="M39" s="567"/>
      <c r="N39" s="567"/>
      <c r="O39" s="567"/>
      <c r="P39" s="567"/>
      <c r="Q39" s="568"/>
      <c r="S39" s="184"/>
      <c r="T39" s="184"/>
      <c r="U39" s="184"/>
    </row>
    <row r="40" spans="1:21" ht="20.100000000000001" customHeight="1" thickBot="1">
      <c r="A40" s="565"/>
      <c r="B40" s="566"/>
      <c r="C40" s="143" t="s">
        <v>221</v>
      </c>
      <c r="D40" s="402" t="s">
        <v>16</v>
      </c>
      <c r="E40" s="402"/>
      <c r="F40" s="402"/>
      <c r="G40" s="402"/>
      <c r="H40" s="402"/>
      <c r="I40" s="402"/>
      <c r="J40" s="402"/>
      <c r="K40" s="402"/>
      <c r="L40" s="402"/>
      <c r="M40" s="402"/>
      <c r="N40" s="402"/>
      <c r="O40" s="402"/>
      <c r="P40" s="402"/>
      <c r="Q40" s="569"/>
      <c r="S40" s="184"/>
      <c r="T40" s="184"/>
      <c r="U40" s="184"/>
    </row>
    <row r="41" spans="1:21" ht="20.100000000000001" customHeight="1" thickTop="1">
      <c r="A41" s="554" t="s">
        <v>132</v>
      </c>
      <c r="B41" s="555"/>
      <c r="C41" s="563"/>
      <c r="D41" s="453"/>
      <c r="E41" s="453"/>
      <c r="F41" s="453"/>
      <c r="G41" s="453"/>
      <c r="H41" s="453"/>
      <c r="I41" s="453"/>
      <c r="J41" s="453"/>
      <c r="K41" s="453"/>
      <c r="L41" s="453"/>
      <c r="M41" s="453"/>
      <c r="N41" s="453"/>
      <c r="O41" s="453"/>
      <c r="P41" s="453"/>
      <c r="Q41" s="564"/>
      <c r="S41" s="184"/>
      <c r="T41" s="184"/>
      <c r="U41" s="184"/>
    </row>
    <row r="42" spans="1:21" ht="20.100000000000001" customHeight="1">
      <c r="A42" s="534" t="s">
        <v>133</v>
      </c>
      <c r="B42" s="529"/>
      <c r="C42" s="522" t="str">
        <f>IF(C39="■","令和","")</f>
        <v/>
      </c>
      <c r="D42" s="521"/>
      <c r="E42" s="108" t="s">
        <v>227</v>
      </c>
      <c r="F42" s="140"/>
      <c r="G42" s="108" t="s">
        <v>236</v>
      </c>
      <c r="H42" s="140"/>
      <c r="I42" s="108" t="s">
        <v>229</v>
      </c>
      <c r="J42" s="135" t="s">
        <v>237</v>
      </c>
      <c r="K42" s="521" t="str">
        <f>IF(C39="■","令和","")</f>
        <v/>
      </c>
      <c r="L42" s="521"/>
      <c r="M42" s="108" t="s">
        <v>227</v>
      </c>
      <c r="N42" s="140"/>
      <c r="O42" s="108" t="s">
        <v>236</v>
      </c>
      <c r="P42" s="140"/>
      <c r="Q42" s="136" t="s">
        <v>230</v>
      </c>
      <c r="S42" s="184"/>
      <c r="T42" s="184"/>
      <c r="U42" s="184"/>
    </row>
    <row r="43" spans="1:21" ht="20.100000000000001" customHeight="1">
      <c r="A43" s="534" t="s">
        <v>134</v>
      </c>
      <c r="B43" s="529"/>
      <c r="C43" s="542"/>
      <c r="D43" s="430"/>
      <c r="E43" s="430"/>
      <c r="F43" s="430"/>
      <c r="G43" s="430"/>
      <c r="H43" s="430"/>
      <c r="I43" s="430"/>
      <c r="J43" s="430"/>
      <c r="K43" s="430"/>
      <c r="L43" s="430"/>
      <c r="M43" s="430"/>
      <c r="N43" s="430"/>
      <c r="O43" s="430"/>
      <c r="P43" s="430"/>
      <c r="Q43" s="543"/>
      <c r="S43" s="184"/>
      <c r="T43" s="184"/>
      <c r="U43" s="184"/>
    </row>
    <row r="44" spans="1:21" ht="20.100000000000001" customHeight="1">
      <c r="A44" s="528" t="s">
        <v>135</v>
      </c>
      <c r="B44" s="529"/>
      <c r="C44" s="414"/>
      <c r="D44" s="415"/>
      <c r="E44" s="415"/>
      <c r="F44" s="415"/>
      <c r="G44" s="415"/>
      <c r="H44" s="415"/>
      <c r="I44" s="415"/>
      <c r="J44" s="415"/>
      <c r="K44" s="415"/>
      <c r="L44" s="415"/>
      <c r="M44" s="415"/>
      <c r="N44" s="415"/>
      <c r="O44" s="415"/>
      <c r="P44" s="415"/>
      <c r="Q44" s="570"/>
      <c r="S44" s="184"/>
      <c r="T44" s="184"/>
      <c r="U44" s="184"/>
    </row>
    <row r="45" spans="1:21" ht="20.100000000000001" customHeight="1">
      <c r="A45" s="528"/>
      <c r="B45" s="529"/>
      <c r="C45" s="571"/>
      <c r="D45" s="572"/>
      <c r="E45" s="572"/>
      <c r="F45" s="572"/>
      <c r="G45" s="572"/>
      <c r="H45" s="572"/>
      <c r="I45" s="572"/>
      <c r="J45" s="572"/>
      <c r="K45" s="572"/>
      <c r="L45" s="572"/>
      <c r="M45" s="572"/>
      <c r="N45" s="572"/>
      <c r="O45" s="572"/>
      <c r="P45" s="572"/>
      <c r="Q45" s="573"/>
      <c r="S45" s="184"/>
      <c r="T45" s="184"/>
      <c r="U45" s="184"/>
    </row>
    <row r="46" spans="1:21" ht="20.100000000000001" customHeight="1">
      <c r="A46" s="528"/>
      <c r="B46" s="529"/>
      <c r="C46" s="571"/>
      <c r="D46" s="572"/>
      <c r="E46" s="572"/>
      <c r="F46" s="572"/>
      <c r="G46" s="572"/>
      <c r="H46" s="572"/>
      <c r="I46" s="572"/>
      <c r="J46" s="572"/>
      <c r="K46" s="572"/>
      <c r="L46" s="572"/>
      <c r="M46" s="572"/>
      <c r="N46" s="572"/>
      <c r="O46" s="572"/>
      <c r="P46" s="572"/>
      <c r="Q46" s="573"/>
      <c r="S46" s="184"/>
      <c r="T46" s="184"/>
      <c r="U46" s="184"/>
    </row>
    <row r="47" spans="1:21" ht="20.100000000000001" customHeight="1" thickBot="1">
      <c r="A47" s="530"/>
      <c r="B47" s="531"/>
      <c r="C47" s="574"/>
      <c r="D47" s="575"/>
      <c r="E47" s="575"/>
      <c r="F47" s="575"/>
      <c r="G47" s="575"/>
      <c r="H47" s="575"/>
      <c r="I47" s="575"/>
      <c r="J47" s="575"/>
      <c r="K47" s="575"/>
      <c r="L47" s="575"/>
      <c r="M47" s="575"/>
      <c r="N47" s="575"/>
      <c r="O47" s="575"/>
      <c r="P47" s="575"/>
      <c r="Q47" s="576"/>
      <c r="S47" s="184"/>
      <c r="T47" s="184"/>
      <c r="U47" s="184"/>
    </row>
    <row r="48" spans="1:21" ht="20.100000000000001" customHeight="1">
      <c r="A48" s="524" t="s">
        <v>132</v>
      </c>
      <c r="B48" s="525"/>
      <c r="C48" s="558"/>
      <c r="D48" s="559"/>
      <c r="E48" s="559"/>
      <c r="F48" s="559"/>
      <c r="G48" s="559"/>
      <c r="H48" s="559"/>
      <c r="I48" s="559"/>
      <c r="J48" s="559"/>
      <c r="K48" s="559"/>
      <c r="L48" s="559"/>
      <c r="M48" s="559"/>
      <c r="N48" s="559"/>
      <c r="O48" s="559"/>
      <c r="P48" s="559"/>
      <c r="Q48" s="560"/>
      <c r="S48" s="184"/>
      <c r="T48" s="184"/>
      <c r="U48" s="184"/>
    </row>
    <row r="49" spans="1:21" ht="20.100000000000001" customHeight="1">
      <c r="A49" s="534" t="s">
        <v>133</v>
      </c>
      <c r="B49" s="529"/>
      <c r="C49" s="522"/>
      <c r="D49" s="521"/>
      <c r="E49" s="108" t="s">
        <v>227</v>
      </c>
      <c r="F49" s="140"/>
      <c r="G49" s="108" t="s">
        <v>236</v>
      </c>
      <c r="H49" s="140"/>
      <c r="I49" s="108" t="s">
        <v>229</v>
      </c>
      <c r="J49" s="135" t="s">
        <v>237</v>
      </c>
      <c r="K49" s="521"/>
      <c r="L49" s="521"/>
      <c r="M49" s="108" t="s">
        <v>227</v>
      </c>
      <c r="N49" s="140"/>
      <c r="O49" s="108" t="s">
        <v>236</v>
      </c>
      <c r="P49" s="140"/>
      <c r="Q49" s="136" t="s">
        <v>230</v>
      </c>
      <c r="S49" s="184"/>
      <c r="T49" s="184"/>
      <c r="U49" s="184"/>
    </row>
    <row r="50" spans="1:21" ht="20.100000000000001" customHeight="1">
      <c r="A50" s="534" t="s">
        <v>134</v>
      </c>
      <c r="B50" s="529"/>
      <c r="C50" s="542"/>
      <c r="D50" s="430"/>
      <c r="E50" s="430"/>
      <c r="F50" s="430"/>
      <c r="G50" s="430"/>
      <c r="H50" s="430"/>
      <c r="I50" s="430"/>
      <c r="J50" s="430"/>
      <c r="K50" s="430"/>
      <c r="L50" s="430"/>
      <c r="M50" s="430"/>
      <c r="N50" s="430"/>
      <c r="O50" s="430"/>
      <c r="P50" s="430"/>
      <c r="Q50" s="543"/>
      <c r="S50" s="184"/>
      <c r="T50" s="184"/>
      <c r="U50" s="184"/>
    </row>
    <row r="51" spans="1:21" ht="20.100000000000001" customHeight="1">
      <c r="A51" s="528" t="s">
        <v>135</v>
      </c>
      <c r="B51" s="529"/>
      <c r="C51" s="414"/>
      <c r="D51" s="415"/>
      <c r="E51" s="415"/>
      <c r="F51" s="415"/>
      <c r="G51" s="415"/>
      <c r="H51" s="415"/>
      <c r="I51" s="415"/>
      <c r="J51" s="415"/>
      <c r="K51" s="415"/>
      <c r="L51" s="415"/>
      <c r="M51" s="415"/>
      <c r="N51" s="415"/>
      <c r="O51" s="415"/>
      <c r="P51" s="415"/>
      <c r="Q51" s="570"/>
      <c r="S51" s="184"/>
      <c r="T51" s="184"/>
      <c r="U51" s="184"/>
    </row>
    <row r="52" spans="1:21" ht="20.100000000000001" customHeight="1">
      <c r="A52" s="528"/>
      <c r="B52" s="529"/>
      <c r="C52" s="571"/>
      <c r="D52" s="572"/>
      <c r="E52" s="572"/>
      <c r="F52" s="572"/>
      <c r="G52" s="572"/>
      <c r="H52" s="572"/>
      <c r="I52" s="572"/>
      <c r="J52" s="572"/>
      <c r="K52" s="572"/>
      <c r="L52" s="572"/>
      <c r="M52" s="572"/>
      <c r="N52" s="572"/>
      <c r="O52" s="572"/>
      <c r="P52" s="572"/>
      <c r="Q52" s="573"/>
      <c r="S52" s="184"/>
      <c r="T52" s="184"/>
      <c r="U52" s="184"/>
    </row>
    <row r="53" spans="1:21" ht="20.100000000000001" customHeight="1">
      <c r="A53" s="528"/>
      <c r="B53" s="529"/>
      <c r="C53" s="571"/>
      <c r="D53" s="572"/>
      <c r="E53" s="572"/>
      <c r="F53" s="572"/>
      <c r="G53" s="572"/>
      <c r="H53" s="572"/>
      <c r="I53" s="572"/>
      <c r="J53" s="572"/>
      <c r="K53" s="572"/>
      <c r="L53" s="572"/>
      <c r="M53" s="572"/>
      <c r="N53" s="572"/>
      <c r="O53" s="572"/>
      <c r="P53" s="572"/>
      <c r="Q53" s="573"/>
      <c r="S53" s="184"/>
      <c r="T53" s="184"/>
      <c r="U53" s="184"/>
    </row>
    <row r="54" spans="1:21" ht="20.100000000000001" customHeight="1" thickBot="1">
      <c r="A54" s="530"/>
      <c r="B54" s="531"/>
      <c r="C54" s="574"/>
      <c r="D54" s="575"/>
      <c r="E54" s="575"/>
      <c r="F54" s="575"/>
      <c r="G54" s="575"/>
      <c r="H54" s="575"/>
      <c r="I54" s="575"/>
      <c r="J54" s="575"/>
      <c r="K54" s="575"/>
      <c r="L54" s="575"/>
      <c r="M54" s="575"/>
      <c r="N54" s="575"/>
      <c r="O54" s="575"/>
      <c r="P54" s="575"/>
      <c r="Q54" s="576"/>
      <c r="S54" s="184"/>
      <c r="T54" s="184"/>
      <c r="U54" s="184"/>
    </row>
    <row r="55" spans="1:21" ht="20.100000000000001" customHeight="1">
      <c r="A55" s="524" t="s">
        <v>132</v>
      </c>
      <c r="B55" s="525"/>
      <c r="C55" s="558"/>
      <c r="D55" s="559"/>
      <c r="E55" s="559"/>
      <c r="F55" s="559"/>
      <c r="G55" s="559"/>
      <c r="H55" s="559"/>
      <c r="I55" s="559"/>
      <c r="J55" s="559"/>
      <c r="K55" s="559"/>
      <c r="L55" s="559"/>
      <c r="M55" s="559"/>
      <c r="N55" s="559"/>
      <c r="O55" s="559"/>
      <c r="P55" s="559"/>
      <c r="Q55" s="560"/>
      <c r="S55" s="184"/>
      <c r="T55" s="184"/>
      <c r="U55" s="184"/>
    </row>
    <row r="56" spans="1:21" ht="20.100000000000001" customHeight="1">
      <c r="A56" s="534" t="s">
        <v>133</v>
      </c>
      <c r="B56" s="529"/>
      <c r="C56" s="522"/>
      <c r="D56" s="521"/>
      <c r="E56" s="108" t="s">
        <v>227</v>
      </c>
      <c r="F56" s="140"/>
      <c r="G56" s="108" t="s">
        <v>236</v>
      </c>
      <c r="H56" s="140"/>
      <c r="I56" s="108" t="s">
        <v>229</v>
      </c>
      <c r="J56" s="135" t="s">
        <v>237</v>
      </c>
      <c r="K56" s="521"/>
      <c r="L56" s="521"/>
      <c r="M56" s="108" t="s">
        <v>227</v>
      </c>
      <c r="N56" s="140"/>
      <c r="O56" s="108" t="s">
        <v>236</v>
      </c>
      <c r="P56" s="140"/>
      <c r="Q56" s="136" t="s">
        <v>230</v>
      </c>
      <c r="S56" s="184"/>
      <c r="T56" s="184"/>
      <c r="U56" s="184"/>
    </row>
    <row r="57" spans="1:21" ht="20.100000000000001" customHeight="1">
      <c r="A57" s="534" t="s">
        <v>134</v>
      </c>
      <c r="B57" s="529"/>
      <c r="C57" s="542"/>
      <c r="D57" s="430"/>
      <c r="E57" s="430"/>
      <c r="F57" s="430"/>
      <c r="G57" s="430"/>
      <c r="H57" s="430"/>
      <c r="I57" s="430"/>
      <c r="J57" s="430"/>
      <c r="K57" s="430"/>
      <c r="L57" s="430"/>
      <c r="M57" s="430"/>
      <c r="N57" s="430"/>
      <c r="O57" s="430"/>
      <c r="P57" s="430"/>
      <c r="Q57" s="543"/>
    </row>
    <row r="58" spans="1:21" ht="20.100000000000001" customHeight="1">
      <c r="A58" s="528" t="s">
        <v>135</v>
      </c>
      <c r="B58" s="529"/>
      <c r="C58" s="414"/>
      <c r="D58" s="415"/>
      <c r="E58" s="415"/>
      <c r="F58" s="415"/>
      <c r="G58" s="415"/>
      <c r="H58" s="415"/>
      <c r="I58" s="415"/>
      <c r="J58" s="415"/>
      <c r="K58" s="415"/>
      <c r="L58" s="415"/>
      <c r="M58" s="415"/>
      <c r="N58" s="415"/>
      <c r="O58" s="415"/>
      <c r="P58" s="415"/>
      <c r="Q58" s="570"/>
    </row>
    <row r="59" spans="1:21" ht="20.100000000000001" customHeight="1">
      <c r="A59" s="528"/>
      <c r="B59" s="529"/>
      <c r="C59" s="571"/>
      <c r="D59" s="572"/>
      <c r="E59" s="572"/>
      <c r="F59" s="572"/>
      <c r="G59" s="572"/>
      <c r="H59" s="572"/>
      <c r="I59" s="572"/>
      <c r="J59" s="572"/>
      <c r="K59" s="572"/>
      <c r="L59" s="572"/>
      <c r="M59" s="572"/>
      <c r="N59" s="572"/>
      <c r="O59" s="572"/>
      <c r="P59" s="572"/>
      <c r="Q59" s="573"/>
    </row>
    <row r="60" spans="1:21" ht="20.100000000000001" customHeight="1">
      <c r="A60" s="528"/>
      <c r="B60" s="529"/>
      <c r="C60" s="571"/>
      <c r="D60" s="572"/>
      <c r="E60" s="572"/>
      <c r="F60" s="572"/>
      <c r="G60" s="572"/>
      <c r="H60" s="572"/>
      <c r="I60" s="572"/>
      <c r="J60" s="572"/>
      <c r="K60" s="572"/>
      <c r="L60" s="572"/>
      <c r="M60" s="572"/>
      <c r="N60" s="572"/>
      <c r="O60" s="572"/>
      <c r="P60" s="572"/>
      <c r="Q60" s="573"/>
    </row>
    <row r="61" spans="1:21" ht="20.100000000000001" customHeight="1" thickBot="1">
      <c r="A61" s="530"/>
      <c r="B61" s="531"/>
      <c r="C61" s="574"/>
      <c r="D61" s="575"/>
      <c r="E61" s="575"/>
      <c r="F61" s="575"/>
      <c r="G61" s="575"/>
      <c r="H61" s="575"/>
      <c r="I61" s="575"/>
      <c r="J61" s="575"/>
      <c r="K61" s="575"/>
      <c r="L61" s="575"/>
      <c r="M61" s="575"/>
      <c r="N61" s="575"/>
      <c r="O61" s="575"/>
      <c r="P61" s="575"/>
      <c r="Q61" s="576"/>
    </row>
    <row r="62" spans="1:21" ht="20.100000000000001" customHeight="1">
      <c r="A62" s="23"/>
    </row>
    <row r="63" spans="1:21" ht="20.100000000000001" customHeight="1">
      <c r="A63" s="561"/>
      <c r="B63" s="561"/>
      <c r="C63" s="561"/>
      <c r="D63" s="561"/>
      <c r="E63" s="561"/>
      <c r="F63" s="561"/>
      <c r="G63" s="561"/>
      <c r="H63" s="561"/>
      <c r="I63" s="561"/>
      <c r="J63" s="561"/>
      <c r="K63" s="561"/>
      <c r="L63" s="561"/>
      <c r="M63" s="561"/>
      <c r="N63" s="561"/>
      <c r="O63" s="561"/>
      <c r="P63" s="561"/>
      <c r="Q63" s="561"/>
    </row>
    <row r="64" spans="1:21" ht="20.100000000000001" customHeight="1">
      <c r="A64" s="561"/>
      <c r="B64" s="561"/>
      <c r="C64" s="561"/>
      <c r="D64" s="561"/>
      <c r="E64" s="561"/>
      <c r="F64" s="561"/>
      <c r="G64" s="561"/>
      <c r="H64" s="561"/>
      <c r="I64" s="561"/>
      <c r="J64" s="561"/>
      <c r="K64" s="561"/>
      <c r="L64" s="561"/>
      <c r="M64" s="561"/>
      <c r="N64" s="561"/>
      <c r="O64" s="561"/>
      <c r="P64" s="561"/>
      <c r="Q64" s="561"/>
    </row>
    <row r="65" spans="1:17" ht="20.100000000000001" customHeight="1">
      <c r="A65" s="561"/>
      <c r="B65" s="561"/>
      <c r="C65" s="561"/>
      <c r="D65" s="561"/>
      <c r="E65" s="561"/>
      <c r="F65" s="561"/>
      <c r="G65" s="561"/>
      <c r="H65" s="561"/>
      <c r="I65" s="561"/>
      <c r="J65" s="561"/>
      <c r="K65" s="561"/>
      <c r="L65" s="561"/>
      <c r="M65" s="561"/>
      <c r="N65" s="561"/>
      <c r="O65" s="561"/>
      <c r="P65" s="561"/>
      <c r="Q65" s="561"/>
    </row>
    <row r="66" spans="1:17" ht="20.100000000000001" customHeight="1">
      <c r="A66" s="561"/>
      <c r="B66" s="561"/>
      <c r="C66" s="561"/>
      <c r="D66" s="561"/>
      <c r="E66" s="561"/>
      <c r="F66" s="561"/>
      <c r="G66" s="561"/>
      <c r="H66" s="561"/>
      <c r="I66" s="561"/>
      <c r="J66" s="561"/>
      <c r="K66" s="561"/>
      <c r="L66" s="561"/>
      <c r="M66" s="561"/>
      <c r="N66" s="561"/>
      <c r="O66" s="561"/>
      <c r="P66" s="561"/>
      <c r="Q66" s="561"/>
    </row>
    <row r="67" spans="1:17" ht="20.100000000000001" customHeight="1">
      <c r="A67" s="561"/>
      <c r="B67" s="561"/>
      <c r="C67" s="561"/>
      <c r="D67" s="561"/>
      <c r="E67" s="561"/>
      <c r="F67" s="561"/>
      <c r="G67" s="561"/>
      <c r="H67" s="561"/>
      <c r="I67" s="561"/>
      <c r="J67" s="561"/>
      <c r="K67" s="561"/>
      <c r="L67" s="561"/>
      <c r="M67" s="561"/>
      <c r="N67" s="561"/>
      <c r="O67" s="561"/>
      <c r="P67" s="561"/>
      <c r="Q67" s="561"/>
    </row>
    <row r="68" spans="1:17" ht="20.100000000000001" customHeight="1">
      <c r="A68" s="561"/>
      <c r="B68" s="561"/>
      <c r="C68" s="561"/>
      <c r="D68" s="561"/>
      <c r="E68" s="561"/>
      <c r="F68" s="561"/>
      <c r="G68" s="561"/>
      <c r="H68" s="561"/>
      <c r="I68" s="561"/>
      <c r="J68" s="561"/>
      <c r="K68" s="561"/>
      <c r="L68" s="561"/>
      <c r="M68" s="561"/>
      <c r="N68" s="561"/>
      <c r="O68" s="561"/>
      <c r="P68" s="561"/>
      <c r="Q68" s="561"/>
    </row>
    <row r="69" spans="1:17" ht="20.100000000000001" customHeight="1">
      <c r="A69" s="561"/>
      <c r="B69" s="561"/>
      <c r="C69" s="561"/>
      <c r="D69" s="561"/>
      <c r="E69" s="561"/>
      <c r="F69" s="561"/>
      <c r="G69" s="561"/>
      <c r="H69" s="561"/>
      <c r="I69" s="561"/>
      <c r="J69" s="561"/>
      <c r="K69" s="561"/>
      <c r="L69" s="561"/>
      <c r="M69" s="561"/>
      <c r="N69" s="561"/>
      <c r="O69" s="561"/>
      <c r="P69" s="561"/>
      <c r="Q69" s="561"/>
    </row>
    <row r="70" spans="1:17" ht="20.100000000000001" customHeight="1">
      <c r="A70" s="561"/>
      <c r="B70" s="561"/>
      <c r="C70" s="561"/>
      <c r="D70" s="561"/>
      <c r="E70" s="561"/>
      <c r="F70" s="561"/>
      <c r="G70" s="561"/>
      <c r="H70" s="561"/>
      <c r="I70" s="561"/>
      <c r="J70" s="561"/>
      <c r="K70" s="561"/>
      <c r="L70" s="561"/>
      <c r="M70" s="561"/>
      <c r="N70" s="561"/>
      <c r="O70" s="561"/>
      <c r="P70" s="561"/>
      <c r="Q70" s="561"/>
    </row>
    <row r="71" spans="1:17" ht="20.100000000000001" customHeight="1">
      <c r="A71" s="561"/>
      <c r="B71" s="561"/>
      <c r="C71" s="561"/>
      <c r="D71" s="561"/>
      <c r="E71" s="561"/>
      <c r="F71" s="561"/>
      <c r="G71" s="561"/>
      <c r="H71" s="561"/>
      <c r="I71" s="561"/>
      <c r="J71" s="561"/>
      <c r="K71" s="561"/>
      <c r="L71" s="561"/>
      <c r="M71" s="561"/>
      <c r="N71" s="561"/>
      <c r="O71" s="561"/>
      <c r="P71" s="561"/>
      <c r="Q71" s="561"/>
    </row>
    <row r="72" spans="1:17" ht="20.100000000000001" customHeight="1">
      <c r="A72" s="561"/>
      <c r="B72" s="561"/>
      <c r="C72" s="561"/>
      <c r="D72" s="561"/>
      <c r="E72" s="561"/>
      <c r="F72" s="561"/>
      <c r="G72" s="561"/>
      <c r="H72" s="561"/>
      <c r="I72" s="561"/>
      <c r="J72" s="561"/>
      <c r="K72" s="561"/>
      <c r="L72" s="561"/>
      <c r="M72" s="561"/>
      <c r="N72" s="561"/>
      <c r="O72" s="561"/>
      <c r="P72" s="561"/>
      <c r="Q72" s="561"/>
    </row>
  </sheetData>
  <sheetProtection algorithmName="SHA-512" hashValue="GBEcV/Oc+jkk+4p+QZDM5d6TznQOovrvzlOmGRxlPoK5GWNSN8LU2haOHdN6i+Ew9szPz5wTSerP17b1oXMnog==" saltValue="GT+Bszb5DBNkwoz+5p0tLw==" spinCount="100000" sheet="1" formatRows="0" insertRows="0"/>
  <mergeCells count="67">
    <mergeCell ref="A49:B49"/>
    <mergeCell ref="A50:B50"/>
    <mergeCell ref="C50:Q50"/>
    <mergeCell ref="A42:B42"/>
    <mergeCell ref="A43:B43"/>
    <mergeCell ref="A44:B47"/>
    <mergeCell ref="C48:Q48"/>
    <mergeCell ref="C43:Q43"/>
    <mergeCell ref="C44:Q47"/>
    <mergeCell ref="A48:B48"/>
    <mergeCell ref="A51:B54"/>
    <mergeCell ref="A55:B55"/>
    <mergeCell ref="A63:Q72"/>
    <mergeCell ref="A56:B56"/>
    <mergeCell ref="A57:B57"/>
    <mergeCell ref="A58:B61"/>
    <mergeCell ref="C55:Q55"/>
    <mergeCell ref="C57:Q57"/>
    <mergeCell ref="C51:Q54"/>
    <mergeCell ref="C58:Q61"/>
    <mergeCell ref="A41:B41"/>
    <mergeCell ref="A25:B25"/>
    <mergeCell ref="A26:B29"/>
    <mergeCell ref="A31:Q34"/>
    <mergeCell ref="C26:Q29"/>
    <mergeCell ref="C41:Q41"/>
    <mergeCell ref="C25:Q25"/>
    <mergeCell ref="A39:B40"/>
    <mergeCell ref="D39:Q39"/>
    <mergeCell ref="D40:Q40"/>
    <mergeCell ref="A19:B22"/>
    <mergeCell ref="A23:B23"/>
    <mergeCell ref="A24:B24"/>
    <mergeCell ref="C23:Q23"/>
    <mergeCell ref="A16:B16"/>
    <mergeCell ref="A17:B17"/>
    <mergeCell ref="A18:B18"/>
    <mergeCell ref="C16:Q16"/>
    <mergeCell ref="C18:Q18"/>
    <mergeCell ref="C19:Q22"/>
    <mergeCell ref="C17:D17"/>
    <mergeCell ref="C24:D24"/>
    <mergeCell ref="K24:L24"/>
    <mergeCell ref="K17:L17"/>
    <mergeCell ref="R1:S3"/>
    <mergeCell ref="A2:Q2"/>
    <mergeCell ref="A7:B8"/>
    <mergeCell ref="A12:B15"/>
    <mergeCell ref="A9:B9"/>
    <mergeCell ref="A10:B10"/>
    <mergeCell ref="A11:B11"/>
    <mergeCell ref="D7:Q7"/>
    <mergeCell ref="D8:Q8"/>
    <mergeCell ref="C9:Q9"/>
    <mergeCell ref="I4:Q4"/>
    <mergeCell ref="C11:Q11"/>
    <mergeCell ref="C12:Q15"/>
    <mergeCell ref="B3:M3"/>
    <mergeCell ref="D4:H4"/>
    <mergeCell ref="C10:D10"/>
    <mergeCell ref="K10:L10"/>
    <mergeCell ref="C42:D42"/>
    <mergeCell ref="C49:D49"/>
    <mergeCell ref="C56:D56"/>
    <mergeCell ref="K42:L42"/>
    <mergeCell ref="K49:L49"/>
    <mergeCell ref="K56:L56"/>
  </mergeCells>
  <phoneticPr fontId="3"/>
  <conditionalFormatting sqref="C7:C8">
    <cfRule type="expression" dxfId="31" priority="3">
      <formula>OR(AND($C$7="□",$C$8="□"),AND($C$7="■",$C$8="■"))</formula>
    </cfRule>
  </conditionalFormatting>
  <conditionalFormatting sqref="C39:C40">
    <cfRule type="expression" dxfId="30" priority="2">
      <formula>OR(AND($C$39="□",$C$40="□"),AND($C$39="■",$C$40="■"))</formula>
    </cfRule>
  </conditionalFormatting>
  <conditionalFormatting sqref="B3:M3 I4">
    <cfRule type="expression" dxfId="29" priority="1">
      <formula>OR(B3="",LEFT(B3,3)="（例）",LEFT(B3,1)="「")</formula>
    </cfRule>
  </conditionalFormatting>
  <dataValidations count="1">
    <dataValidation type="list" allowBlank="1" showInputMessage="1" showErrorMessage="1" sqref="C7:C8 C39:C40">
      <formula1>"□,■"</formula1>
    </dataValidation>
  </dataValidations>
  <hyperlinks>
    <hyperlink ref="R1:S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showRowColHeaders="0" zoomScaleNormal="100" workbookViewId="0">
      <selection activeCell="Q4" sqref="Q4:V4"/>
    </sheetView>
  </sheetViews>
  <sheetFormatPr defaultRowHeight="18" customHeight="1"/>
  <cols>
    <col min="1" max="1" width="3.625" style="106" customWidth="1"/>
    <col min="2" max="2" width="9" style="106"/>
    <col min="3" max="3" width="3.5" style="106" customWidth="1"/>
    <col min="4" max="5" width="9" style="106"/>
    <col min="6" max="6" width="9" style="106" customWidth="1"/>
    <col min="7" max="7" width="4.625" style="106" customWidth="1"/>
    <col min="8" max="14" width="2.625" style="106" customWidth="1"/>
    <col min="15" max="16" width="9.125" style="106" customWidth="1"/>
    <col min="17" max="18" width="4.625" style="106" customWidth="1"/>
    <col min="19" max="19" width="2.625" style="106" customWidth="1"/>
    <col min="20" max="20" width="8.625" style="106" customWidth="1"/>
    <col min="21" max="21" width="4.875" style="106" customWidth="1"/>
    <col min="22" max="16384" width="9" style="106"/>
  </cols>
  <sheetData>
    <row r="1" spans="1:26" ht="18" customHeight="1">
      <c r="A1" s="600" t="s">
        <v>157</v>
      </c>
      <c r="B1" s="600"/>
      <c r="C1" s="600"/>
      <c r="D1" s="600"/>
      <c r="E1" s="600"/>
      <c r="F1" s="600"/>
      <c r="G1" s="600"/>
      <c r="H1" s="600"/>
      <c r="I1" s="600"/>
      <c r="J1" s="600"/>
      <c r="K1" s="600"/>
      <c r="L1" s="600"/>
      <c r="M1" s="600"/>
      <c r="N1" s="600"/>
      <c r="O1" s="600"/>
      <c r="P1" s="600"/>
      <c r="Q1" s="600"/>
      <c r="R1" s="600"/>
      <c r="S1" s="600"/>
      <c r="T1" s="600"/>
      <c r="U1" s="600"/>
      <c r="V1" s="600"/>
      <c r="W1" s="321" t="s">
        <v>266</v>
      </c>
      <c r="X1" s="323"/>
    </row>
    <row r="2" spans="1:26" ht="18.75">
      <c r="A2" s="580" t="s">
        <v>306</v>
      </c>
      <c r="B2" s="580"/>
      <c r="C2" s="580"/>
      <c r="D2" s="580"/>
      <c r="E2" s="580"/>
      <c r="F2" s="580"/>
      <c r="G2" s="580"/>
      <c r="H2" s="580"/>
      <c r="I2" s="580"/>
      <c r="J2" s="580"/>
      <c r="K2" s="580"/>
      <c r="L2" s="580"/>
      <c r="M2" s="580"/>
      <c r="N2" s="580"/>
      <c r="O2" s="580"/>
      <c r="P2" s="580"/>
      <c r="Q2" s="580"/>
      <c r="R2" s="580"/>
      <c r="S2" s="580"/>
      <c r="T2" s="580"/>
      <c r="U2" s="580"/>
      <c r="V2" s="147"/>
      <c r="W2" s="324"/>
      <c r="X2" s="326"/>
    </row>
    <row r="3" spans="1:26" ht="18" customHeight="1" thickBot="1">
      <c r="A3" s="601" t="s">
        <v>218</v>
      </c>
      <c r="B3" s="601"/>
      <c r="C3" s="604" t="str">
        <f>IF(入力シート!C21="","「件名」が未入力です。",入力シート!C21)</f>
        <v>（例）本庁管内○○工事</v>
      </c>
      <c r="D3" s="604"/>
      <c r="E3" s="604"/>
      <c r="F3" s="604"/>
      <c r="G3" s="604"/>
      <c r="H3" s="604"/>
      <c r="I3" s="604"/>
      <c r="J3" s="604"/>
      <c r="K3" s="604"/>
      <c r="L3" s="604"/>
      <c r="M3" s="604"/>
      <c r="N3" s="105"/>
      <c r="O3" s="601" t="s">
        <v>239</v>
      </c>
      <c r="P3" s="601"/>
      <c r="Q3" s="602" t="str">
        <f>IF(入力シート!C15="","「会社名」が未入力です。",入力シート!C15)</f>
        <v>（例）○○工業株式会社</v>
      </c>
      <c r="R3" s="602"/>
      <c r="S3" s="602"/>
      <c r="T3" s="602"/>
      <c r="U3" s="602"/>
      <c r="V3" s="602"/>
      <c r="W3" s="327"/>
      <c r="X3" s="329"/>
    </row>
    <row r="4" spans="1:26" ht="18" customHeight="1">
      <c r="A4" s="105"/>
      <c r="B4" s="105"/>
      <c r="C4" s="105"/>
      <c r="D4" s="105"/>
      <c r="E4" s="105"/>
      <c r="F4" s="105"/>
      <c r="G4" s="105"/>
      <c r="H4" s="105"/>
      <c r="I4" s="105"/>
      <c r="J4" s="105"/>
      <c r="K4" s="105"/>
      <c r="L4" s="105"/>
      <c r="M4" s="105"/>
      <c r="N4" s="105"/>
      <c r="O4" s="603" t="s">
        <v>321</v>
      </c>
      <c r="P4" s="603"/>
      <c r="Q4" s="602"/>
      <c r="R4" s="602"/>
      <c r="S4" s="602"/>
      <c r="T4" s="602"/>
      <c r="U4" s="602"/>
      <c r="V4" s="602"/>
    </row>
    <row r="5" spans="1:26" ht="18" customHeight="1">
      <c r="A5" s="581" t="s">
        <v>139</v>
      </c>
      <c r="B5" s="581"/>
      <c r="C5" s="146" t="s">
        <v>221</v>
      </c>
      <c r="D5" s="456" t="s">
        <v>238</v>
      </c>
      <c r="E5" s="586"/>
      <c r="F5" s="586"/>
      <c r="G5" s="586"/>
      <c r="H5" s="586"/>
      <c r="I5" s="586"/>
      <c r="J5" s="586"/>
      <c r="K5" s="586"/>
      <c r="L5" s="586"/>
      <c r="M5" s="586"/>
      <c r="N5" s="586"/>
      <c r="O5" s="586"/>
      <c r="P5" s="586"/>
      <c r="Q5" s="586"/>
      <c r="R5" s="586"/>
      <c r="S5" s="586"/>
      <c r="T5" s="586"/>
      <c r="U5" s="586"/>
      <c r="V5" s="586"/>
      <c r="X5" s="184"/>
      <c r="Y5" s="184"/>
      <c r="Z5" s="184"/>
    </row>
    <row r="6" spans="1:26" ht="18" customHeight="1">
      <c r="A6" s="581"/>
      <c r="B6" s="581"/>
      <c r="C6" s="146" t="s">
        <v>221</v>
      </c>
      <c r="D6" s="455" t="s">
        <v>16</v>
      </c>
      <c r="E6" s="455"/>
      <c r="F6" s="455"/>
      <c r="G6" s="455"/>
      <c r="H6" s="455"/>
      <c r="I6" s="455"/>
      <c r="J6" s="455"/>
      <c r="K6" s="455"/>
      <c r="L6" s="455"/>
      <c r="M6" s="455"/>
      <c r="N6" s="455"/>
      <c r="O6" s="455"/>
      <c r="P6" s="455"/>
      <c r="Q6" s="455"/>
      <c r="R6" s="455"/>
      <c r="S6" s="455"/>
      <c r="T6" s="455"/>
      <c r="U6" s="455"/>
      <c r="V6" s="456"/>
      <c r="X6" s="184"/>
      <c r="Y6" s="184"/>
      <c r="Z6" s="184"/>
    </row>
    <row r="7" spans="1:26" ht="18" customHeight="1">
      <c r="A7" s="582" t="s">
        <v>140</v>
      </c>
      <c r="B7" s="583" t="s">
        <v>149</v>
      </c>
      <c r="C7" s="583"/>
      <c r="D7" s="583"/>
      <c r="E7" s="583" t="s">
        <v>150</v>
      </c>
      <c r="F7" s="583"/>
      <c r="G7" s="583" t="s">
        <v>151</v>
      </c>
      <c r="H7" s="583"/>
      <c r="I7" s="583"/>
      <c r="J7" s="583"/>
      <c r="K7" s="583"/>
      <c r="L7" s="583"/>
      <c r="M7" s="583"/>
      <c r="N7" s="583"/>
      <c r="O7" s="583" t="s">
        <v>156</v>
      </c>
      <c r="P7" s="583"/>
      <c r="Q7" s="583" t="s">
        <v>152</v>
      </c>
      <c r="R7" s="583"/>
      <c r="S7" s="583"/>
      <c r="T7" s="584" t="s">
        <v>153</v>
      </c>
      <c r="U7" s="584" t="s">
        <v>154</v>
      </c>
      <c r="V7" s="584" t="s">
        <v>155</v>
      </c>
      <c r="X7" s="184"/>
      <c r="Y7" s="184"/>
      <c r="Z7" s="184"/>
    </row>
    <row r="8" spans="1:26" ht="18" customHeight="1">
      <c r="A8" s="582"/>
      <c r="B8" s="583"/>
      <c r="C8" s="583"/>
      <c r="D8" s="583"/>
      <c r="E8" s="583"/>
      <c r="F8" s="583"/>
      <c r="G8" s="587"/>
      <c r="H8" s="587"/>
      <c r="I8" s="587"/>
      <c r="J8" s="587"/>
      <c r="K8" s="587"/>
      <c r="L8" s="587"/>
      <c r="M8" s="587"/>
      <c r="N8" s="587"/>
      <c r="O8" s="583"/>
      <c r="P8" s="583"/>
      <c r="Q8" s="583"/>
      <c r="R8" s="583"/>
      <c r="S8" s="583"/>
      <c r="T8" s="584"/>
      <c r="U8" s="584"/>
      <c r="V8" s="584"/>
      <c r="X8" s="184"/>
      <c r="Y8" s="184"/>
      <c r="Z8" s="184"/>
    </row>
    <row r="9" spans="1:26" ht="18" customHeight="1">
      <c r="A9" s="577" t="s">
        <v>141</v>
      </c>
      <c r="B9" s="593" t="str">
        <f>IF(C5="■","○○○○○○事業","")</f>
        <v/>
      </c>
      <c r="C9" s="594"/>
      <c r="D9" s="595"/>
      <c r="E9" s="578" t="str">
        <f>IF(C5="■","前橋市○○町○○地内","")</f>
        <v/>
      </c>
      <c r="F9" s="579"/>
      <c r="G9" s="598" t="str">
        <f>IF(C5="■","令和〇年〇月〇日","")</f>
        <v/>
      </c>
      <c r="H9" s="599"/>
      <c r="I9" s="599"/>
      <c r="J9" s="599"/>
      <c r="K9" s="599"/>
      <c r="L9" s="599"/>
      <c r="M9" s="599"/>
      <c r="N9" s="144" t="str">
        <f>IF(G10="","","～")</f>
        <v/>
      </c>
      <c r="O9" s="588" t="str">
        <f>IF(C5="■",9999999,"")</f>
        <v/>
      </c>
      <c r="P9" s="589"/>
      <c r="Q9" s="593" t="str">
        <f>IF(C5="■","○○○○","")</f>
        <v/>
      </c>
      <c r="R9" s="594"/>
      <c r="S9" s="495" t="str">
        <f>IF(Q9="","","課")</f>
        <v/>
      </c>
      <c r="T9" s="585" t="str">
        <f>IF(C5="■","82","")</f>
        <v/>
      </c>
      <c r="U9" s="585" t="str">
        <f>IF(C5="■","〇","")</f>
        <v/>
      </c>
      <c r="V9" s="585"/>
      <c r="X9" s="184"/>
      <c r="Y9" s="184"/>
      <c r="Z9" s="184"/>
    </row>
    <row r="10" spans="1:26" ht="18" customHeight="1">
      <c r="A10" s="577"/>
      <c r="B10" s="590" t="str">
        <f>IF(C5="■","(主)○○○○線","")</f>
        <v/>
      </c>
      <c r="C10" s="591"/>
      <c r="D10" s="592"/>
      <c r="E10" s="578"/>
      <c r="F10" s="579"/>
      <c r="G10" s="596" t="str">
        <f>IF(C5="■","令和〇年〇月〇日","")</f>
        <v/>
      </c>
      <c r="H10" s="597"/>
      <c r="I10" s="597"/>
      <c r="J10" s="597"/>
      <c r="K10" s="597"/>
      <c r="L10" s="597"/>
      <c r="M10" s="597"/>
      <c r="N10" s="145"/>
      <c r="O10" s="588"/>
      <c r="P10" s="589"/>
      <c r="Q10" s="590"/>
      <c r="R10" s="591"/>
      <c r="S10" s="492"/>
      <c r="T10" s="585"/>
      <c r="U10" s="585"/>
      <c r="V10" s="585"/>
      <c r="X10" s="184"/>
      <c r="Y10" s="184"/>
      <c r="Z10" s="184"/>
    </row>
    <row r="11" spans="1:26" ht="18" customHeight="1">
      <c r="A11" s="577" t="s">
        <v>142</v>
      </c>
      <c r="B11" s="593"/>
      <c r="C11" s="594"/>
      <c r="D11" s="595"/>
      <c r="E11" s="578"/>
      <c r="F11" s="579"/>
      <c r="G11" s="598"/>
      <c r="H11" s="599"/>
      <c r="I11" s="599"/>
      <c r="J11" s="599"/>
      <c r="K11" s="599"/>
      <c r="L11" s="599"/>
      <c r="M11" s="599"/>
      <c r="N11" s="144" t="str">
        <f>IF(G12="","","～")</f>
        <v/>
      </c>
      <c r="O11" s="589"/>
      <c r="P11" s="589"/>
      <c r="Q11" s="593"/>
      <c r="R11" s="594"/>
      <c r="S11" s="495" t="str">
        <f>IF(Q11="","","課")</f>
        <v/>
      </c>
      <c r="T11" s="585"/>
      <c r="U11" s="585"/>
      <c r="V11" s="585"/>
      <c r="X11" s="184"/>
      <c r="Y11" s="184"/>
      <c r="Z11" s="184"/>
    </row>
    <row r="12" spans="1:26" ht="18" customHeight="1">
      <c r="A12" s="577"/>
      <c r="B12" s="590"/>
      <c r="C12" s="591"/>
      <c r="D12" s="592"/>
      <c r="E12" s="578"/>
      <c r="F12" s="579"/>
      <c r="G12" s="596"/>
      <c r="H12" s="597"/>
      <c r="I12" s="597"/>
      <c r="J12" s="597"/>
      <c r="K12" s="597"/>
      <c r="L12" s="597"/>
      <c r="M12" s="597"/>
      <c r="N12" s="145"/>
      <c r="O12" s="589"/>
      <c r="P12" s="589"/>
      <c r="Q12" s="590"/>
      <c r="R12" s="591"/>
      <c r="S12" s="492"/>
      <c r="T12" s="585"/>
      <c r="U12" s="585"/>
      <c r="V12" s="585"/>
      <c r="X12" s="184"/>
      <c r="Y12" s="184"/>
      <c r="Z12" s="184"/>
    </row>
    <row r="13" spans="1:26" ht="18" customHeight="1">
      <c r="A13" s="577" t="s">
        <v>143</v>
      </c>
      <c r="B13" s="593"/>
      <c r="C13" s="594"/>
      <c r="D13" s="595"/>
      <c r="E13" s="578"/>
      <c r="F13" s="579"/>
      <c r="G13" s="598"/>
      <c r="H13" s="599"/>
      <c r="I13" s="599"/>
      <c r="J13" s="599"/>
      <c r="K13" s="599"/>
      <c r="L13" s="599"/>
      <c r="M13" s="599"/>
      <c r="N13" s="144" t="str">
        <f t="shared" ref="N13" si="0">IF(G14="","","～")</f>
        <v/>
      </c>
      <c r="O13" s="589"/>
      <c r="P13" s="589"/>
      <c r="Q13" s="593"/>
      <c r="R13" s="594"/>
      <c r="S13" s="495" t="str">
        <f t="shared" ref="S13" si="1">IF(Q13="","","課")</f>
        <v/>
      </c>
      <c r="T13" s="585"/>
      <c r="U13" s="585"/>
      <c r="V13" s="585"/>
      <c r="X13" s="184"/>
      <c r="Y13" s="184"/>
      <c r="Z13" s="184"/>
    </row>
    <row r="14" spans="1:26" ht="18" customHeight="1">
      <c r="A14" s="577"/>
      <c r="B14" s="590"/>
      <c r="C14" s="591"/>
      <c r="D14" s="592"/>
      <c r="E14" s="578"/>
      <c r="F14" s="579"/>
      <c r="G14" s="596"/>
      <c r="H14" s="597"/>
      <c r="I14" s="597"/>
      <c r="J14" s="597"/>
      <c r="K14" s="597"/>
      <c r="L14" s="597"/>
      <c r="M14" s="597"/>
      <c r="N14" s="145"/>
      <c r="O14" s="589"/>
      <c r="P14" s="589"/>
      <c r="Q14" s="590"/>
      <c r="R14" s="591"/>
      <c r="S14" s="492"/>
      <c r="T14" s="585"/>
      <c r="U14" s="585"/>
      <c r="V14" s="585"/>
      <c r="X14" s="184"/>
      <c r="Y14" s="184"/>
      <c r="Z14" s="184"/>
    </row>
    <row r="15" spans="1:26" ht="18" customHeight="1">
      <c r="A15" s="577" t="s">
        <v>144</v>
      </c>
      <c r="B15" s="593"/>
      <c r="C15" s="594"/>
      <c r="D15" s="595"/>
      <c r="E15" s="578"/>
      <c r="F15" s="579"/>
      <c r="G15" s="598"/>
      <c r="H15" s="599"/>
      <c r="I15" s="599"/>
      <c r="J15" s="599"/>
      <c r="K15" s="599"/>
      <c r="L15" s="599"/>
      <c r="M15" s="599"/>
      <c r="N15" s="144" t="str">
        <f t="shared" ref="N15" si="2">IF(G16="","","～")</f>
        <v/>
      </c>
      <c r="O15" s="589"/>
      <c r="P15" s="589"/>
      <c r="Q15" s="593"/>
      <c r="R15" s="594"/>
      <c r="S15" s="495" t="str">
        <f t="shared" ref="S15" si="3">IF(Q15="","","課")</f>
        <v/>
      </c>
      <c r="T15" s="585"/>
      <c r="U15" s="585"/>
      <c r="V15" s="585"/>
      <c r="X15" s="184"/>
      <c r="Y15" s="184"/>
      <c r="Z15" s="184"/>
    </row>
    <row r="16" spans="1:26" ht="18" customHeight="1">
      <c r="A16" s="577"/>
      <c r="B16" s="590"/>
      <c r="C16" s="591"/>
      <c r="D16" s="592"/>
      <c r="E16" s="578"/>
      <c r="F16" s="579"/>
      <c r="G16" s="596"/>
      <c r="H16" s="597"/>
      <c r="I16" s="597"/>
      <c r="J16" s="597"/>
      <c r="K16" s="597"/>
      <c r="L16" s="597"/>
      <c r="M16" s="597"/>
      <c r="N16" s="145"/>
      <c r="O16" s="589"/>
      <c r="P16" s="589"/>
      <c r="Q16" s="590"/>
      <c r="R16" s="591"/>
      <c r="S16" s="492"/>
      <c r="T16" s="585"/>
      <c r="U16" s="585"/>
      <c r="V16" s="585"/>
      <c r="X16" s="184"/>
      <c r="Y16" s="184"/>
      <c r="Z16" s="184"/>
    </row>
    <row r="17" spans="1:26" ht="18" customHeight="1">
      <c r="A17" s="577" t="s">
        <v>145</v>
      </c>
      <c r="B17" s="593"/>
      <c r="C17" s="594"/>
      <c r="D17" s="595"/>
      <c r="E17" s="578"/>
      <c r="F17" s="579"/>
      <c r="G17" s="598"/>
      <c r="H17" s="599"/>
      <c r="I17" s="599"/>
      <c r="J17" s="599"/>
      <c r="K17" s="599"/>
      <c r="L17" s="599"/>
      <c r="M17" s="599"/>
      <c r="N17" s="144" t="str">
        <f t="shared" ref="N17" si="4">IF(G18="","","～")</f>
        <v/>
      </c>
      <c r="O17" s="589"/>
      <c r="P17" s="589"/>
      <c r="Q17" s="593"/>
      <c r="R17" s="594"/>
      <c r="S17" s="495" t="str">
        <f t="shared" ref="S17" si="5">IF(Q17="","","課")</f>
        <v/>
      </c>
      <c r="T17" s="585"/>
      <c r="U17" s="585"/>
      <c r="V17" s="585"/>
      <c r="X17" s="184"/>
      <c r="Y17" s="184"/>
      <c r="Z17" s="184"/>
    </row>
    <row r="18" spans="1:26" ht="18" customHeight="1">
      <c r="A18" s="577"/>
      <c r="B18" s="590"/>
      <c r="C18" s="591"/>
      <c r="D18" s="592"/>
      <c r="E18" s="578"/>
      <c r="F18" s="579"/>
      <c r="G18" s="596"/>
      <c r="H18" s="597"/>
      <c r="I18" s="597"/>
      <c r="J18" s="597"/>
      <c r="K18" s="597"/>
      <c r="L18" s="597"/>
      <c r="M18" s="597"/>
      <c r="N18" s="145"/>
      <c r="O18" s="589"/>
      <c r="P18" s="589"/>
      <c r="Q18" s="590"/>
      <c r="R18" s="591"/>
      <c r="S18" s="492"/>
      <c r="T18" s="585"/>
      <c r="U18" s="585"/>
      <c r="V18" s="585"/>
      <c r="X18" s="184"/>
      <c r="Y18" s="184"/>
      <c r="Z18" s="184"/>
    </row>
    <row r="19" spans="1:26" ht="18" customHeight="1">
      <c r="A19" s="577" t="s">
        <v>146</v>
      </c>
      <c r="B19" s="593"/>
      <c r="C19" s="594"/>
      <c r="D19" s="595"/>
      <c r="E19" s="578"/>
      <c r="F19" s="579"/>
      <c r="G19" s="598"/>
      <c r="H19" s="599"/>
      <c r="I19" s="599"/>
      <c r="J19" s="599"/>
      <c r="K19" s="599"/>
      <c r="L19" s="599"/>
      <c r="M19" s="599"/>
      <c r="N19" s="144" t="str">
        <f t="shared" ref="N19" si="6">IF(G20="","","～")</f>
        <v/>
      </c>
      <c r="O19" s="589"/>
      <c r="P19" s="589"/>
      <c r="Q19" s="593"/>
      <c r="R19" s="594"/>
      <c r="S19" s="495" t="str">
        <f t="shared" ref="S19" si="7">IF(Q19="","","課")</f>
        <v/>
      </c>
      <c r="T19" s="585"/>
      <c r="U19" s="585"/>
      <c r="V19" s="585"/>
      <c r="X19" s="184"/>
      <c r="Y19" s="184"/>
      <c r="Z19" s="184"/>
    </row>
    <row r="20" spans="1:26" ht="18" customHeight="1">
      <c r="A20" s="577"/>
      <c r="B20" s="590"/>
      <c r="C20" s="591"/>
      <c r="D20" s="592"/>
      <c r="E20" s="578"/>
      <c r="F20" s="579"/>
      <c r="G20" s="596"/>
      <c r="H20" s="597"/>
      <c r="I20" s="597"/>
      <c r="J20" s="597"/>
      <c r="K20" s="597"/>
      <c r="L20" s="597"/>
      <c r="M20" s="597"/>
      <c r="N20" s="145"/>
      <c r="O20" s="589"/>
      <c r="P20" s="589"/>
      <c r="Q20" s="590"/>
      <c r="R20" s="591"/>
      <c r="S20" s="492"/>
      <c r="T20" s="585"/>
      <c r="U20" s="585"/>
      <c r="V20" s="585"/>
      <c r="X20" s="184"/>
      <c r="Y20" s="184"/>
      <c r="Z20" s="184"/>
    </row>
    <row r="21" spans="1:26" ht="18" customHeight="1">
      <c r="A21" s="577" t="s">
        <v>147</v>
      </c>
      <c r="B21" s="593"/>
      <c r="C21" s="594"/>
      <c r="D21" s="595"/>
      <c r="E21" s="578"/>
      <c r="F21" s="579"/>
      <c r="G21" s="598"/>
      <c r="H21" s="599"/>
      <c r="I21" s="599"/>
      <c r="J21" s="599"/>
      <c r="K21" s="599"/>
      <c r="L21" s="599"/>
      <c r="M21" s="599"/>
      <c r="N21" s="144" t="str">
        <f t="shared" ref="N21" si="8">IF(G22="","","～")</f>
        <v/>
      </c>
      <c r="O21" s="589"/>
      <c r="P21" s="589"/>
      <c r="Q21" s="593"/>
      <c r="R21" s="594"/>
      <c r="S21" s="495" t="str">
        <f t="shared" ref="S21" si="9">IF(Q21="","","課")</f>
        <v/>
      </c>
      <c r="T21" s="585"/>
      <c r="U21" s="585"/>
      <c r="V21" s="585"/>
      <c r="X21" s="184"/>
      <c r="Y21" s="184"/>
      <c r="Z21" s="184"/>
    </row>
    <row r="22" spans="1:26" ht="18" customHeight="1">
      <c r="A22" s="577"/>
      <c r="B22" s="590"/>
      <c r="C22" s="591"/>
      <c r="D22" s="592"/>
      <c r="E22" s="578"/>
      <c r="F22" s="579"/>
      <c r="G22" s="596"/>
      <c r="H22" s="597"/>
      <c r="I22" s="597"/>
      <c r="J22" s="597"/>
      <c r="K22" s="597"/>
      <c r="L22" s="597"/>
      <c r="M22" s="597"/>
      <c r="N22" s="145"/>
      <c r="O22" s="589"/>
      <c r="P22" s="589"/>
      <c r="Q22" s="590"/>
      <c r="R22" s="591"/>
      <c r="S22" s="492"/>
      <c r="T22" s="585"/>
      <c r="U22" s="585"/>
      <c r="V22" s="585"/>
      <c r="X22" s="184" t="s">
        <v>420</v>
      </c>
      <c r="Y22" s="184"/>
      <c r="Z22" s="184"/>
    </row>
    <row r="23" spans="1:26" ht="18" customHeight="1">
      <c r="A23" s="577" t="s">
        <v>148</v>
      </c>
      <c r="B23" s="593"/>
      <c r="C23" s="594"/>
      <c r="D23" s="595"/>
      <c r="E23" s="578"/>
      <c r="F23" s="579"/>
      <c r="G23" s="598"/>
      <c r="H23" s="599"/>
      <c r="I23" s="599"/>
      <c r="J23" s="599"/>
      <c r="K23" s="599"/>
      <c r="L23" s="599"/>
      <c r="M23" s="599"/>
      <c r="N23" s="144" t="str">
        <f t="shared" ref="N23" si="10">IF(G24="","","～")</f>
        <v/>
      </c>
      <c r="O23" s="589"/>
      <c r="P23" s="589"/>
      <c r="Q23" s="593"/>
      <c r="R23" s="594"/>
      <c r="S23" s="495" t="str">
        <f t="shared" ref="S23" si="11">IF(Q23="","","課")</f>
        <v/>
      </c>
      <c r="T23" s="585"/>
      <c r="U23" s="585"/>
      <c r="V23" s="585"/>
      <c r="X23" s="184" t="s">
        <v>421</v>
      </c>
      <c r="Y23" s="184"/>
      <c r="Z23" s="184"/>
    </row>
    <row r="24" spans="1:26" ht="18" customHeight="1">
      <c r="A24" s="577"/>
      <c r="B24" s="590"/>
      <c r="C24" s="591"/>
      <c r="D24" s="592"/>
      <c r="E24" s="578"/>
      <c r="F24" s="579"/>
      <c r="G24" s="596"/>
      <c r="H24" s="597"/>
      <c r="I24" s="597"/>
      <c r="J24" s="597"/>
      <c r="K24" s="597"/>
      <c r="L24" s="597"/>
      <c r="M24" s="597"/>
      <c r="N24" s="145"/>
      <c r="O24" s="589"/>
      <c r="P24" s="589"/>
      <c r="Q24" s="590"/>
      <c r="R24" s="591"/>
      <c r="S24" s="492"/>
      <c r="T24" s="585"/>
      <c r="U24" s="585"/>
      <c r="V24" s="585"/>
      <c r="X24" s="184" t="s">
        <v>422</v>
      </c>
      <c r="Y24" s="184"/>
      <c r="Z24" s="184"/>
    </row>
    <row r="25" spans="1:26" ht="18" customHeight="1">
      <c r="A25" s="577" t="s">
        <v>381</v>
      </c>
      <c r="B25" s="593"/>
      <c r="C25" s="594"/>
      <c r="D25" s="595"/>
      <c r="E25" s="578"/>
      <c r="F25" s="579"/>
      <c r="G25" s="598"/>
      <c r="H25" s="599"/>
      <c r="I25" s="599"/>
      <c r="J25" s="599"/>
      <c r="K25" s="599"/>
      <c r="L25" s="599"/>
      <c r="M25" s="599"/>
      <c r="N25" s="144" t="str">
        <f t="shared" ref="N25" si="12">IF(G26="","","～")</f>
        <v/>
      </c>
      <c r="O25" s="589"/>
      <c r="P25" s="589"/>
      <c r="Q25" s="593"/>
      <c r="R25" s="594"/>
      <c r="S25" s="495" t="str">
        <f t="shared" ref="S25" si="13">IF(Q25="","","課")</f>
        <v/>
      </c>
      <c r="T25" s="585"/>
      <c r="U25" s="585"/>
      <c r="V25" s="585"/>
      <c r="X25" s="184" t="s">
        <v>423</v>
      </c>
      <c r="Y25" s="184"/>
      <c r="Z25" s="184"/>
    </row>
    <row r="26" spans="1:26" ht="18" customHeight="1">
      <c r="A26" s="577"/>
      <c r="B26" s="590"/>
      <c r="C26" s="591"/>
      <c r="D26" s="592"/>
      <c r="E26" s="578"/>
      <c r="F26" s="579"/>
      <c r="G26" s="596"/>
      <c r="H26" s="597"/>
      <c r="I26" s="597"/>
      <c r="J26" s="597"/>
      <c r="K26" s="597"/>
      <c r="L26" s="597"/>
      <c r="M26" s="597"/>
      <c r="N26" s="145"/>
      <c r="O26" s="589"/>
      <c r="P26" s="589"/>
      <c r="Q26" s="590"/>
      <c r="R26" s="591"/>
      <c r="S26" s="492"/>
      <c r="T26" s="585"/>
      <c r="U26" s="585"/>
      <c r="V26" s="585"/>
      <c r="X26" s="184" t="s">
        <v>424</v>
      </c>
      <c r="Y26" s="184"/>
      <c r="Z26" s="184"/>
    </row>
    <row r="27" spans="1:26" ht="18" customHeight="1">
      <c r="A27" s="388" t="s">
        <v>382</v>
      </c>
      <c r="B27" s="388"/>
      <c r="C27" s="388"/>
      <c r="D27" s="388"/>
      <c r="E27" s="388"/>
      <c r="F27" s="388"/>
      <c r="G27" s="388"/>
      <c r="H27" s="388"/>
      <c r="I27" s="388"/>
      <c r="J27" s="388"/>
      <c r="K27" s="388"/>
      <c r="L27" s="388"/>
      <c r="M27" s="388"/>
      <c r="N27" s="388"/>
      <c r="O27" s="388"/>
      <c r="P27" s="388"/>
      <c r="Q27" s="388"/>
      <c r="R27" s="388"/>
      <c r="S27" s="388"/>
      <c r="T27" s="388"/>
      <c r="U27" s="388"/>
      <c r="V27" s="388"/>
      <c r="X27" s="184" t="s">
        <v>425</v>
      </c>
      <c r="Y27" s="184"/>
      <c r="Z27" s="184"/>
    </row>
    <row r="28" spans="1:26" ht="18" customHeight="1">
      <c r="X28" s="184" t="s">
        <v>426</v>
      </c>
      <c r="Y28" s="184"/>
      <c r="Z28" s="184"/>
    </row>
    <row r="29" spans="1:26" ht="18" customHeight="1">
      <c r="X29" s="184"/>
      <c r="Y29" s="184"/>
      <c r="Z29" s="184"/>
    </row>
    <row r="30" spans="1:26" ht="18" customHeight="1">
      <c r="X30" s="184"/>
      <c r="Y30" s="184"/>
      <c r="Z30" s="184"/>
    </row>
    <row r="31" spans="1:26" ht="18" customHeight="1">
      <c r="X31" s="184"/>
      <c r="Y31" s="184"/>
      <c r="Z31" s="184"/>
    </row>
    <row r="32" spans="1:26" ht="18" customHeight="1">
      <c r="X32" s="184"/>
      <c r="Y32" s="184"/>
      <c r="Z32" s="184"/>
    </row>
    <row r="33" spans="24:26" ht="18" customHeight="1">
      <c r="X33" s="184"/>
      <c r="Y33" s="184"/>
      <c r="Z33" s="184"/>
    </row>
    <row r="34" spans="24:26" ht="18" customHeight="1">
      <c r="X34" s="184"/>
      <c r="Y34" s="184"/>
      <c r="Z34" s="184"/>
    </row>
    <row r="35" spans="24:26" ht="18" customHeight="1">
      <c r="X35" s="184"/>
      <c r="Y35" s="184"/>
      <c r="Z35" s="184"/>
    </row>
    <row r="36" spans="24:26" ht="18" customHeight="1">
      <c r="X36" s="184"/>
      <c r="Y36" s="184"/>
      <c r="Z36" s="184"/>
    </row>
    <row r="37" spans="24:26" ht="18" customHeight="1">
      <c r="X37" s="184"/>
      <c r="Y37" s="184"/>
      <c r="Z37" s="184"/>
    </row>
  </sheetData>
  <sheetProtection algorithmName="SHA-512" hashValue="jzF6V2Zk1jUEqPUZk1UO4wFtd//zUgwpRZUvoQaENRx6ZgLPG3OKVVb/3f+k8wuhsPhtg07VVn4jdnc4/g4MrA==" saltValue="hehDfLU7+ArSyvMyRb8B0w==" spinCount="100000" sheet="1" objects="1" scenarios="1"/>
  <mergeCells count="130">
    <mergeCell ref="A1:V1"/>
    <mergeCell ref="O3:P3"/>
    <mergeCell ref="Q3:V3"/>
    <mergeCell ref="O4:P4"/>
    <mergeCell ref="Q4:V4"/>
    <mergeCell ref="B9:D9"/>
    <mergeCell ref="B10:D10"/>
    <mergeCell ref="B11:D11"/>
    <mergeCell ref="C3:M3"/>
    <mergeCell ref="A3:B3"/>
    <mergeCell ref="G9:M9"/>
    <mergeCell ref="G10:M10"/>
    <mergeCell ref="G11:M11"/>
    <mergeCell ref="D6:V6"/>
    <mergeCell ref="Q11:R12"/>
    <mergeCell ref="S11:S12"/>
    <mergeCell ref="E11:F12"/>
    <mergeCell ref="B7:D8"/>
    <mergeCell ref="E7:F8"/>
    <mergeCell ref="A11:A12"/>
    <mergeCell ref="A27:V27"/>
    <mergeCell ref="V13:V14"/>
    <mergeCell ref="U15:U16"/>
    <mergeCell ref="V15:V16"/>
    <mergeCell ref="O13:P14"/>
    <mergeCell ref="V7:V8"/>
    <mergeCell ref="V9:V10"/>
    <mergeCell ref="O11:P12"/>
    <mergeCell ref="T11:T12"/>
    <mergeCell ref="U11:U12"/>
    <mergeCell ref="V11:V12"/>
    <mergeCell ref="S9:S10"/>
    <mergeCell ref="Q9:R10"/>
    <mergeCell ref="S13:S14"/>
    <mergeCell ref="G25:M25"/>
    <mergeCell ref="G26:M26"/>
    <mergeCell ref="A25:A26"/>
    <mergeCell ref="E25:F26"/>
    <mergeCell ref="O25:P26"/>
    <mergeCell ref="A23:A24"/>
    <mergeCell ref="T23:T24"/>
    <mergeCell ref="U23:U24"/>
    <mergeCell ref="V23:V24"/>
    <mergeCell ref="T25:T26"/>
    <mergeCell ref="U25:U26"/>
    <mergeCell ref="V25:V26"/>
    <mergeCell ref="Q23:R24"/>
    <mergeCell ref="S23:S24"/>
    <mergeCell ref="Q25:R26"/>
    <mergeCell ref="S25:S26"/>
    <mergeCell ref="B23:D23"/>
    <mergeCell ref="B24:D24"/>
    <mergeCell ref="B25:D25"/>
    <mergeCell ref="B26:D26"/>
    <mergeCell ref="V21:V22"/>
    <mergeCell ref="E19:F20"/>
    <mergeCell ref="O19:P20"/>
    <mergeCell ref="T19:T20"/>
    <mergeCell ref="Q19:R20"/>
    <mergeCell ref="S19:S20"/>
    <mergeCell ref="Q21:R22"/>
    <mergeCell ref="S21:S22"/>
    <mergeCell ref="E23:F24"/>
    <mergeCell ref="O23:P24"/>
    <mergeCell ref="G23:M23"/>
    <mergeCell ref="G24:M24"/>
    <mergeCell ref="B21:D21"/>
    <mergeCell ref="B22:D22"/>
    <mergeCell ref="G19:M19"/>
    <mergeCell ref="G20:M20"/>
    <mergeCell ref="G21:M21"/>
    <mergeCell ref="G22:M22"/>
    <mergeCell ref="U17:U18"/>
    <mergeCell ref="E21:F22"/>
    <mergeCell ref="O21:P22"/>
    <mergeCell ref="T21:T22"/>
    <mergeCell ref="U21:U22"/>
    <mergeCell ref="V17:V18"/>
    <mergeCell ref="E15:F16"/>
    <mergeCell ref="O15:P16"/>
    <mergeCell ref="T15:T16"/>
    <mergeCell ref="Q17:R18"/>
    <mergeCell ref="S17:S18"/>
    <mergeCell ref="V19:V20"/>
    <mergeCell ref="B15:D15"/>
    <mergeCell ref="B16:D16"/>
    <mergeCell ref="B17:D17"/>
    <mergeCell ref="B18:D18"/>
    <mergeCell ref="G15:M15"/>
    <mergeCell ref="G16:M16"/>
    <mergeCell ref="G17:M17"/>
    <mergeCell ref="G18:M18"/>
    <mergeCell ref="B19:D19"/>
    <mergeCell ref="B20:D20"/>
    <mergeCell ref="Q15:R16"/>
    <mergeCell ref="S15:S16"/>
    <mergeCell ref="T17:T18"/>
    <mergeCell ref="A15:A16"/>
    <mergeCell ref="A17:A18"/>
    <mergeCell ref="B12:D12"/>
    <mergeCell ref="B13:D13"/>
    <mergeCell ref="B14:D14"/>
    <mergeCell ref="G12:M12"/>
    <mergeCell ref="G13:M13"/>
    <mergeCell ref="G14:M14"/>
    <mergeCell ref="Q13:R14"/>
    <mergeCell ref="W1:X3"/>
    <mergeCell ref="A19:A20"/>
    <mergeCell ref="A21:A22"/>
    <mergeCell ref="E13:F14"/>
    <mergeCell ref="A2:U2"/>
    <mergeCell ref="A5:B6"/>
    <mergeCell ref="A7:A8"/>
    <mergeCell ref="A9:A10"/>
    <mergeCell ref="Q7:S8"/>
    <mergeCell ref="T7:T8"/>
    <mergeCell ref="U7:U8"/>
    <mergeCell ref="T9:T10"/>
    <mergeCell ref="U9:U10"/>
    <mergeCell ref="T13:T14"/>
    <mergeCell ref="U13:U14"/>
    <mergeCell ref="U19:U20"/>
    <mergeCell ref="D5:V5"/>
    <mergeCell ref="G7:N8"/>
    <mergeCell ref="O7:P8"/>
    <mergeCell ref="E9:F10"/>
    <mergeCell ref="O9:P10"/>
    <mergeCell ref="A13:A14"/>
    <mergeCell ref="E17:F18"/>
    <mergeCell ref="O17:P18"/>
  </mergeCells>
  <phoneticPr fontId="3"/>
  <conditionalFormatting sqref="C5:C6">
    <cfRule type="expression" dxfId="28" priority="9">
      <formula>OR(AND($C$5="□",$C$6="□"),AND($C$5="■",$C$6="■"))</formula>
    </cfRule>
  </conditionalFormatting>
  <conditionalFormatting sqref="Q4">
    <cfRule type="expression" dxfId="27" priority="8">
      <formula>$Q$4=""</formula>
    </cfRule>
  </conditionalFormatting>
  <conditionalFormatting sqref="B9:D9">
    <cfRule type="expression" dxfId="26" priority="7">
      <formula>$B$9="○○○○○○事業"</formula>
    </cfRule>
  </conditionalFormatting>
  <conditionalFormatting sqref="B10:D10">
    <cfRule type="expression" dxfId="25" priority="6">
      <formula>$B$10="(主)○○○○線"</formula>
    </cfRule>
  </conditionalFormatting>
  <conditionalFormatting sqref="E9:F10">
    <cfRule type="expression" dxfId="24" priority="5">
      <formula>$E$9="前橋市○○町○○地内"</formula>
    </cfRule>
  </conditionalFormatting>
  <conditionalFormatting sqref="G9:M10">
    <cfRule type="expression" dxfId="23" priority="4">
      <formula>$G9="令和〇年〇月〇日"</formula>
    </cfRule>
  </conditionalFormatting>
  <conditionalFormatting sqref="O9:P10">
    <cfRule type="expression" dxfId="22" priority="3">
      <formula>$O$9=9999999</formula>
    </cfRule>
  </conditionalFormatting>
  <conditionalFormatting sqref="Q9:V10">
    <cfRule type="expression" dxfId="21" priority="2">
      <formula>$Q$9="○○○○"</formula>
    </cfRule>
  </conditionalFormatting>
  <conditionalFormatting sqref="C3:M3 Q3">
    <cfRule type="expression" dxfId="20" priority="1">
      <formula>OR(C3="",LEFT(C3,3)="（例）",LEFT(C3,1)="「")</formula>
    </cfRule>
  </conditionalFormatting>
  <dataValidations count="2">
    <dataValidation type="list" allowBlank="1" showInputMessage="1" showErrorMessage="1" sqref="C5:C6">
      <formula1>"□,■"</formula1>
    </dataValidation>
    <dataValidation type="list" allowBlank="1" showInputMessage="1" showErrorMessage="1" sqref="U9:U26">
      <formula1>"〇"</formula1>
    </dataValidation>
  </dataValidations>
  <hyperlinks>
    <hyperlink ref="W1:X3" location="入力シート!A1" display="入力シート!A1"/>
  </hyperlinks>
  <pageMargins left="0.78740157480314965" right="0.78740157480314965" top="0.78740157480314965" bottom="0.78740157480314965" header="0.51181102362204722" footer="0.51181102362204722"/>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showRowColHeaders="0" zoomScaleNormal="100" zoomScaleSheetLayoutView="96" workbookViewId="0">
      <selection activeCell="J5" sqref="J5:R5"/>
    </sheetView>
  </sheetViews>
  <sheetFormatPr defaultRowHeight="18.75"/>
  <cols>
    <col min="1" max="1" width="5.75" customWidth="1"/>
    <col min="2" max="2" width="3.625" customWidth="1"/>
    <col min="3" max="3" width="10.625" customWidth="1"/>
    <col min="4" max="10" width="3.625" customWidth="1"/>
    <col min="11" max="11" width="5.625" customWidth="1"/>
    <col min="12" max="17" width="3.625" customWidth="1"/>
    <col min="18" max="18" width="4.375" customWidth="1"/>
  </cols>
  <sheetData>
    <row r="1" spans="1:23">
      <c r="A1" s="23" t="s">
        <v>171</v>
      </c>
      <c r="B1" s="23"/>
      <c r="C1" s="23"/>
      <c r="D1" s="23"/>
      <c r="E1" s="23"/>
      <c r="F1" s="23"/>
      <c r="G1" s="23"/>
      <c r="H1" s="23"/>
      <c r="I1" s="23"/>
      <c r="J1" s="23"/>
      <c r="K1" s="23"/>
      <c r="L1" s="23"/>
      <c r="M1" s="23"/>
      <c r="N1" s="23"/>
      <c r="O1" s="23"/>
      <c r="P1" s="23"/>
      <c r="Q1" s="23"/>
      <c r="R1" s="23"/>
      <c r="S1" s="506" t="s">
        <v>266</v>
      </c>
      <c r="T1" s="507"/>
    </row>
    <row r="2" spans="1:23">
      <c r="A2" s="617" t="s">
        <v>308</v>
      </c>
      <c r="B2" s="617"/>
      <c r="C2" s="617"/>
      <c r="D2" s="617"/>
      <c r="E2" s="617"/>
      <c r="F2" s="617"/>
      <c r="G2" s="617"/>
      <c r="H2" s="617"/>
      <c r="I2" s="617"/>
      <c r="J2" s="617"/>
      <c r="K2" s="617"/>
      <c r="L2" s="617"/>
      <c r="M2" s="617"/>
      <c r="N2" s="617"/>
      <c r="O2" s="617"/>
      <c r="P2" s="617"/>
      <c r="Q2" s="617"/>
      <c r="R2" s="617"/>
      <c r="S2" s="508"/>
      <c r="T2" s="509"/>
    </row>
    <row r="3" spans="1:23" ht="19.5" thickBot="1">
      <c r="A3" s="41" t="s">
        <v>240</v>
      </c>
      <c r="B3" s="620" t="str">
        <f>IF(入力シート!C21="","「件名」が未入力です。",入力シート!C21)</f>
        <v>（例）本庁管内○○工事</v>
      </c>
      <c r="C3" s="620"/>
      <c r="D3" s="620"/>
      <c r="E3" s="620"/>
      <c r="F3" s="620"/>
      <c r="G3" s="620"/>
      <c r="H3" s="620"/>
      <c r="I3" s="620"/>
      <c r="J3" s="620"/>
      <c r="K3" s="620"/>
      <c r="L3" s="620"/>
      <c r="M3" s="620"/>
      <c r="N3" s="620"/>
      <c r="O3" s="23"/>
      <c r="P3" s="23"/>
      <c r="Q3" s="23"/>
      <c r="R3" s="23"/>
      <c r="S3" s="510"/>
      <c r="T3" s="511"/>
    </row>
    <row r="4" spans="1:23">
      <c r="A4" s="23"/>
      <c r="B4" s="23"/>
      <c r="C4" s="23"/>
      <c r="D4" s="23"/>
      <c r="E4" s="625" t="s">
        <v>217</v>
      </c>
      <c r="F4" s="625"/>
      <c r="G4" s="625"/>
      <c r="H4" s="625"/>
      <c r="I4" s="625"/>
      <c r="J4" s="620" t="str">
        <f>IF(入力シート!C15="","「会社名」が未入力です。",入力シート!C15)</f>
        <v>（例）○○工業株式会社</v>
      </c>
      <c r="K4" s="620"/>
      <c r="L4" s="620"/>
      <c r="M4" s="620"/>
      <c r="N4" s="620"/>
      <c r="O4" s="620"/>
      <c r="P4" s="620"/>
      <c r="Q4" s="620"/>
      <c r="R4" s="620"/>
    </row>
    <row r="5" spans="1:23">
      <c r="A5" s="23"/>
      <c r="B5" s="23"/>
      <c r="C5" s="23"/>
      <c r="D5" s="23"/>
      <c r="E5" s="625" t="s">
        <v>78</v>
      </c>
      <c r="F5" s="625"/>
      <c r="G5" s="625"/>
      <c r="H5" s="625"/>
      <c r="I5" s="625"/>
      <c r="J5" s="621"/>
      <c r="K5" s="621"/>
      <c r="L5" s="621"/>
      <c r="M5" s="621"/>
      <c r="N5" s="621"/>
      <c r="O5" s="621"/>
      <c r="P5" s="621"/>
      <c r="Q5" s="621"/>
      <c r="R5" s="621"/>
      <c r="T5" s="184"/>
      <c r="U5" s="184"/>
      <c r="V5" s="184"/>
      <c r="W5" s="184"/>
    </row>
    <row r="6" spans="1:23" ht="27.75" customHeight="1">
      <c r="A6" s="84" t="s">
        <v>158</v>
      </c>
      <c r="B6" s="149" t="s">
        <v>221</v>
      </c>
      <c r="C6" s="43" t="s">
        <v>241</v>
      </c>
      <c r="D6" s="150" t="s">
        <v>221</v>
      </c>
      <c r="E6" s="633" t="s">
        <v>247</v>
      </c>
      <c r="F6" s="633"/>
      <c r="G6" s="637"/>
      <c r="H6" s="638" t="s" ph="1">
        <v>159</v>
      </c>
      <c r="I6" s="616"/>
      <c r="J6" s="622" ph="1"/>
      <c r="K6" s="623" ph="1"/>
      <c r="L6" s="623" ph="1"/>
      <c r="M6" s="623" ph="1"/>
      <c r="N6" s="623"/>
      <c r="O6" s="623"/>
      <c r="P6" s="623"/>
      <c r="Q6" s="623"/>
      <c r="R6" s="624"/>
      <c r="T6" s="184"/>
      <c r="U6" s="184"/>
      <c r="V6" s="184"/>
      <c r="W6" s="184"/>
    </row>
    <row r="7" spans="1:23" ht="18.75" customHeight="1">
      <c r="A7" s="618" t="s">
        <v>160</v>
      </c>
      <c r="B7" s="618"/>
      <c r="C7" s="619"/>
      <c r="D7" s="619"/>
      <c r="E7" s="619"/>
      <c r="F7" s="619"/>
      <c r="G7" s="619"/>
      <c r="H7" s="619"/>
      <c r="I7" s="619"/>
      <c r="J7" s="149" t="s">
        <v>221</v>
      </c>
      <c r="K7" s="639" t="s">
        <v>242</v>
      </c>
      <c r="L7" s="639"/>
      <c r="M7" s="639"/>
      <c r="N7" s="639"/>
      <c r="O7" s="639"/>
      <c r="P7" s="639"/>
      <c r="Q7" s="639"/>
      <c r="R7" s="640"/>
      <c r="T7" s="184"/>
      <c r="U7" s="184"/>
      <c r="V7" s="184"/>
      <c r="W7" s="184"/>
    </row>
    <row r="8" spans="1:23" ht="23.25" customHeight="1">
      <c r="A8" s="619"/>
      <c r="B8" s="619"/>
      <c r="C8" s="619"/>
      <c r="D8" s="619"/>
      <c r="E8" s="619"/>
      <c r="F8" s="619"/>
      <c r="G8" s="619"/>
      <c r="H8" s="619"/>
      <c r="I8" s="619"/>
      <c r="J8" s="149" t="s">
        <v>221</v>
      </c>
      <c r="K8" s="613" t="s">
        <v>243</v>
      </c>
      <c r="L8" s="613"/>
      <c r="M8" s="613"/>
      <c r="N8" s="613"/>
      <c r="O8" s="613"/>
      <c r="P8" s="613"/>
      <c r="Q8" s="613"/>
      <c r="R8" s="614"/>
      <c r="T8" s="184"/>
      <c r="U8" s="184"/>
      <c r="V8" s="184"/>
      <c r="W8" s="184"/>
    </row>
    <row r="9" spans="1:23" ht="18.75" customHeight="1" thickBot="1">
      <c r="A9" s="626" t="s">
        <v>161</v>
      </c>
      <c r="B9" s="626"/>
      <c r="C9" s="626"/>
      <c r="D9" s="635"/>
      <c r="E9" s="636"/>
      <c r="F9" s="636"/>
      <c r="G9" s="636"/>
      <c r="H9" s="636"/>
      <c r="I9" s="636"/>
      <c r="J9" s="644" t="s">
        <v>169</v>
      </c>
      <c r="K9" s="645"/>
      <c r="L9" s="645"/>
      <c r="M9" s="645"/>
      <c r="N9" s="646"/>
      <c r="O9" s="641"/>
      <c r="P9" s="642"/>
      <c r="Q9" s="642"/>
      <c r="R9" s="643"/>
      <c r="T9" s="184"/>
      <c r="U9" s="184"/>
      <c r="V9" s="184"/>
      <c r="W9" s="184"/>
    </row>
    <row r="10" spans="1:23" ht="19.5" customHeight="1" thickTop="1">
      <c r="A10" s="607" t="s">
        <v>170</v>
      </c>
      <c r="B10" s="607"/>
      <c r="C10" s="607"/>
      <c r="D10" s="151" t="s">
        <v>221</v>
      </c>
      <c r="E10" s="611" t="s">
        <v>244</v>
      </c>
      <c r="F10" s="611"/>
      <c r="G10" s="611"/>
      <c r="H10" s="611"/>
      <c r="I10" s="611"/>
      <c r="J10" s="611"/>
      <c r="K10" s="611"/>
      <c r="L10" s="611"/>
      <c r="M10" s="611"/>
      <c r="N10" s="611"/>
      <c r="O10" s="611"/>
      <c r="P10" s="611"/>
      <c r="Q10" s="611"/>
      <c r="R10" s="612"/>
      <c r="T10" s="184"/>
      <c r="U10" s="184"/>
      <c r="V10" s="184"/>
      <c r="W10" s="184"/>
    </row>
    <row r="11" spans="1:23" ht="16.5" customHeight="1">
      <c r="A11" s="608"/>
      <c r="B11" s="608"/>
      <c r="C11" s="608"/>
      <c r="D11" s="151" t="s">
        <v>245</v>
      </c>
      <c r="E11" s="613" t="s">
        <v>246</v>
      </c>
      <c r="F11" s="613"/>
      <c r="G11" s="613"/>
      <c r="H11" s="613"/>
      <c r="I11" s="613"/>
      <c r="J11" s="613"/>
      <c r="K11" s="613"/>
      <c r="L11" s="613"/>
      <c r="M11" s="613"/>
      <c r="N11" s="613"/>
      <c r="O11" s="613"/>
      <c r="P11" s="613"/>
      <c r="Q11" s="613"/>
      <c r="R11" s="614"/>
      <c r="T11" s="184"/>
      <c r="U11" s="184"/>
      <c r="V11" s="184"/>
      <c r="W11" s="184"/>
    </row>
    <row r="12" spans="1:23" ht="18.75" customHeight="1">
      <c r="A12" s="609" t="s">
        <v>166</v>
      </c>
      <c r="B12" s="615" t="s">
        <v>162</v>
      </c>
      <c r="C12" s="616"/>
      <c r="D12" s="610"/>
      <c r="E12" s="610"/>
      <c r="F12" s="610"/>
      <c r="G12" s="610"/>
      <c r="H12" s="610"/>
      <c r="I12" s="610"/>
      <c r="J12" s="610"/>
      <c r="K12" s="610"/>
      <c r="L12" s="610"/>
      <c r="M12" s="610"/>
      <c r="N12" s="610"/>
      <c r="O12" s="610"/>
      <c r="P12" s="610"/>
      <c r="Q12" s="610"/>
      <c r="R12" s="610"/>
      <c r="T12" s="184"/>
      <c r="U12" s="184"/>
      <c r="V12" s="184"/>
      <c r="W12" s="184"/>
    </row>
    <row r="13" spans="1:23">
      <c r="A13" s="609"/>
      <c r="B13" s="615" t="s">
        <v>168</v>
      </c>
      <c r="C13" s="616"/>
      <c r="D13" s="610"/>
      <c r="E13" s="610"/>
      <c r="F13" s="610"/>
      <c r="G13" s="610"/>
      <c r="H13" s="610"/>
      <c r="I13" s="610"/>
      <c r="J13" s="610"/>
      <c r="K13" s="610"/>
      <c r="L13" s="610"/>
      <c r="M13" s="610"/>
      <c r="N13" s="610"/>
      <c r="O13" s="610"/>
      <c r="P13" s="610"/>
      <c r="Q13" s="610"/>
      <c r="R13" s="610"/>
      <c r="T13" s="184"/>
      <c r="U13" s="184"/>
      <c r="V13" s="184"/>
      <c r="W13" s="184"/>
    </row>
    <row r="14" spans="1:23">
      <c r="A14" s="609"/>
      <c r="B14" s="615" t="s">
        <v>163</v>
      </c>
      <c r="C14" s="616"/>
      <c r="D14" s="610"/>
      <c r="E14" s="610"/>
      <c r="F14" s="610"/>
      <c r="G14" s="610"/>
      <c r="H14" s="610"/>
      <c r="I14" s="610"/>
      <c r="J14" s="610"/>
      <c r="K14" s="610"/>
      <c r="L14" s="610"/>
      <c r="M14" s="610"/>
      <c r="N14" s="610"/>
      <c r="O14" s="610"/>
      <c r="P14" s="610"/>
      <c r="Q14" s="610"/>
      <c r="R14" s="610"/>
      <c r="T14" s="184"/>
      <c r="U14" s="184"/>
      <c r="V14" s="184"/>
      <c r="W14" s="184"/>
    </row>
    <row r="15" spans="1:23">
      <c r="A15" s="609"/>
      <c r="B15" s="615" t="s">
        <v>164</v>
      </c>
      <c r="C15" s="616"/>
      <c r="D15" s="148" t="str">
        <f>IF(D10="■","金","")</f>
        <v/>
      </c>
      <c r="E15" s="660"/>
      <c r="F15" s="660"/>
      <c r="G15" s="660"/>
      <c r="H15" s="660"/>
      <c r="I15" s="660"/>
      <c r="J15" s="660"/>
      <c r="K15" s="660"/>
      <c r="L15" s="43" t="str">
        <f>IF(D10="■","円","")</f>
        <v/>
      </c>
      <c r="M15" s="659"/>
      <c r="N15" s="659"/>
      <c r="O15" s="659"/>
      <c r="P15" s="659"/>
      <c r="Q15" s="659"/>
      <c r="R15" s="44"/>
      <c r="S15" s="45"/>
      <c r="T15" s="184"/>
      <c r="U15" s="184"/>
      <c r="V15" s="184"/>
      <c r="W15" s="184"/>
    </row>
    <row r="16" spans="1:23">
      <c r="A16" s="609"/>
      <c r="B16" s="615" t="s">
        <v>165</v>
      </c>
      <c r="C16" s="616"/>
      <c r="D16" s="656" t="str">
        <f>IF(D10="■","（例）令和〇年〇月〇日","")</f>
        <v/>
      </c>
      <c r="E16" s="657"/>
      <c r="F16" s="657"/>
      <c r="G16" s="657"/>
      <c r="H16" s="657"/>
      <c r="I16" s="657"/>
      <c r="J16" s="657"/>
      <c r="K16" s="85" t="str">
        <f>IF(D16="","","～")</f>
        <v/>
      </c>
      <c r="L16" s="657" t="str">
        <f>IF(D10="■","（例）令和〇年〇月〇日","")</f>
        <v/>
      </c>
      <c r="M16" s="657"/>
      <c r="N16" s="657"/>
      <c r="O16" s="657"/>
      <c r="P16" s="657"/>
      <c r="Q16" s="657"/>
      <c r="R16" s="658"/>
      <c r="T16" s="184"/>
      <c r="U16" s="184"/>
      <c r="V16" s="184"/>
      <c r="W16" s="184"/>
    </row>
    <row r="17" spans="1:23" ht="18.75" customHeight="1">
      <c r="A17" s="609"/>
      <c r="B17" s="629" t="s">
        <v>89</v>
      </c>
      <c r="C17" s="630"/>
      <c r="D17" s="647" t="str">
        <f>IF(D10="■","（例）
・管推進工
　　工事延長　　　　　　　　　　　　Ｌ＝○○○．○ｍ
　　管推進工（φ○○○㎜）　　　　　Ｌ＝○○○．○ｍ（○スパン）
　　マンホール設置工（φ○○○㎜）　○　箇所","")</f>
        <v/>
      </c>
      <c r="E17" s="648"/>
      <c r="F17" s="648"/>
      <c r="G17" s="648"/>
      <c r="H17" s="648"/>
      <c r="I17" s="648"/>
      <c r="J17" s="648"/>
      <c r="K17" s="648"/>
      <c r="L17" s="648"/>
      <c r="M17" s="648"/>
      <c r="N17" s="648"/>
      <c r="O17" s="648"/>
      <c r="P17" s="648"/>
      <c r="Q17" s="648"/>
      <c r="R17" s="649"/>
      <c r="T17" s="184" t="s">
        <v>428</v>
      </c>
      <c r="U17" s="184"/>
      <c r="V17" s="184"/>
      <c r="W17" s="184"/>
    </row>
    <row r="18" spans="1:23" ht="19.5" customHeight="1">
      <c r="A18" s="609"/>
      <c r="B18" s="631"/>
      <c r="C18" s="632"/>
      <c r="D18" s="650"/>
      <c r="E18" s="651"/>
      <c r="F18" s="651"/>
      <c r="G18" s="651"/>
      <c r="H18" s="651"/>
      <c r="I18" s="651"/>
      <c r="J18" s="651"/>
      <c r="K18" s="651"/>
      <c r="L18" s="651"/>
      <c r="M18" s="651"/>
      <c r="N18" s="651"/>
      <c r="O18" s="651"/>
      <c r="P18" s="651"/>
      <c r="Q18" s="651"/>
      <c r="R18" s="652"/>
      <c r="T18" s="184"/>
      <c r="U18" s="184"/>
      <c r="V18" s="184"/>
      <c r="W18" s="184"/>
    </row>
    <row r="19" spans="1:23" ht="18.75" customHeight="1">
      <c r="A19" s="609"/>
      <c r="B19" s="631"/>
      <c r="C19" s="632"/>
      <c r="D19" s="650"/>
      <c r="E19" s="651"/>
      <c r="F19" s="651"/>
      <c r="G19" s="651"/>
      <c r="H19" s="651"/>
      <c r="I19" s="651"/>
      <c r="J19" s="651"/>
      <c r="K19" s="651"/>
      <c r="L19" s="651"/>
      <c r="M19" s="651"/>
      <c r="N19" s="651"/>
      <c r="O19" s="651"/>
      <c r="P19" s="651"/>
      <c r="Q19" s="651"/>
      <c r="R19" s="652"/>
      <c r="T19" s="184" t="s">
        <v>427</v>
      </c>
      <c r="U19" s="184"/>
      <c r="V19" s="184"/>
      <c r="W19" s="184"/>
    </row>
    <row r="20" spans="1:23" ht="18.75" customHeight="1">
      <c r="A20" s="609"/>
      <c r="B20" s="631"/>
      <c r="C20" s="632"/>
      <c r="D20" s="650"/>
      <c r="E20" s="651"/>
      <c r="F20" s="651"/>
      <c r="G20" s="651"/>
      <c r="H20" s="651"/>
      <c r="I20" s="651"/>
      <c r="J20" s="651"/>
      <c r="K20" s="651"/>
      <c r="L20" s="651"/>
      <c r="M20" s="651"/>
      <c r="N20" s="651"/>
      <c r="O20" s="651"/>
      <c r="P20" s="651"/>
      <c r="Q20" s="651"/>
      <c r="R20" s="652"/>
      <c r="T20" s="184" t="s">
        <v>442</v>
      </c>
      <c r="U20" s="184"/>
      <c r="V20" s="184"/>
      <c r="W20" s="184"/>
    </row>
    <row r="21" spans="1:23" ht="18.75" customHeight="1">
      <c r="A21" s="609"/>
      <c r="B21" s="631"/>
      <c r="C21" s="632"/>
      <c r="D21" s="650"/>
      <c r="E21" s="651"/>
      <c r="F21" s="651"/>
      <c r="G21" s="651"/>
      <c r="H21" s="651"/>
      <c r="I21" s="651"/>
      <c r="J21" s="651"/>
      <c r="K21" s="651"/>
      <c r="L21" s="651"/>
      <c r="M21" s="651"/>
      <c r="N21" s="651"/>
      <c r="O21" s="651"/>
      <c r="P21" s="651"/>
      <c r="Q21" s="651"/>
      <c r="R21" s="652"/>
      <c r="T21" s="184" t="s">
        <v>429</v>
      </c>
      <c r="U21" s="184"/>
      <c r="V21" s="184"/>
      <c r="W21" s="184"/>
    </row>
    <row r="22" spans="1:23">
      <c r="A22" s="609"/>
      <c r="B22" s="631"/>
      <c r="C22" s="632"/>
      <c r="D22" s="650"/>
      <c r="E22" s="651"/>
      <c r="F22" s="651"/>
      <c r="G22" s="651"/>
      <c r="H22" s="651"/>
      <c r="I22" s="651"/>
      <c r="J22" s="651"/>
      <c r="K22" s="651"/>
      <c r="L22" s="651"/>
      <c r="M22" s="651"/>
      <c r="N22" s="651"/>
      <c r="O22" s="651"/>
      <c r="P22" s="651"/>
      <c r="Q22" s="651"/>
      <c r="R22" s="652"/>
      <c r="T22" s="184" t="s">
        <v>430</v>
      </c>
      <c r="U22" s="184"/>
      <c r="V22" s="184"/>
      <c r="W22" s="184"/>
    </row>
    <row r="23" spans="1:23">
      <c r="A23" s="609"/>
      <c r="B23" s="631"/>
      <c r="C23" s="632"/>
      <c r="D23" s="653"/>
      <c r="E23" s="654"/>
      <c r="F23" s="654"/>
      <c r="G23" s="654"/>
      <c r="H23" s="654"/>
      <c r="I23" s="654"/>
      <c r="J23" s="654"/>
      <c r="K23" s="654"/>
      <c r="L23" s="654"/>
      <c r="M23" s="654"/>
      <c r="N23" s="654"/>
      <c r="O23" s="654"/>
      <c r="P23" s="654"/>
      <c r="Q23" s="654"/>
      <c r="R23" s="655"/>
      <c r="T23" s="184" t="s">
        <v>443</v>
      </c>
      <c r="U23" s="184"/>
      <c r="V23" s="184"/>
      <c r="W23" s="184"/>
    </row>
    <row r="24" spans="1:23" ht="27" customHeight="1">
      <c r="A24" s="609"/>
      <c r="B24" s="627" t="s">
        <v>167</v>
      </c>
      <c r="C24" s="628"/>
      <c r="D24" s="149" t="s">
        <v>221</v>
      </c>
      <c r="E24" s="43" t="s">
        <v>322</v>
      </c>
      <c r="F24" s="633" t="s">
        <v>323</v>
      </c>
      <c r="G24" s="633"/>
      <c r="H24" s="633"/>
      <c r="I24" s="633"/>
      <c r="J24" s="633"/>
      <c r="K24" s="634" t="str">
        <f>IF(D24="■","9999999999","")</f>
        <v/>
      </c>
      <c r="L24" s="634"/>
      <c r="M24" s="634"/>
      <c r="N24" s="43" t="s">
        <v>324</v>
      </c>
      <c r="O24" s="150" t="s">
        <v>221</v>
      </c>
      <c r="P24" s="43" t="s">
        <v>246</v>
      </c>
      <c r="Q24" s="43"/>
      <c r="R24" s="44"/>
      <c r="T24" s="183" t="s">
        <v>444</v>
      </c>
      <c r="U24" s="184"/>
      <c r="V24" s="184"/>
      <c r="W24" s="184"/>
    </row>
    <row r="25" spans="1:23" ht="18.75" customHeight="1">
      <c r="A25" s="605" t="s">
        <v>384</v>
      </c>
      <c r="B25" s="605"/>
      <c r="C25" s="605"/>
      <c r="D25" s="605"/>
      <c r="E25" s="605"/>
      <c r="F25" s="605"/>
      <c r="G25" s="605"/>
      <c r="H25" s="605"/>
      <c r="I25" s="605"/>
      <c r="J25" s="605"/>
      <c r="K25" s="605"/>
      <c r="L25" s="605"/>
      <c r="M25" s="605"/>
      <c r="N25" s="605"/>
      <c r="O25" s="605"/>
      <c r="P25" s="605"/>
      <c r="Q25" s="605"/>
      <c r="R25" s="605"/>
      <c r="T25" s="184" t="s">
        <v>445</v>
      </c>
      <c r="U25" s="184"/>
      <c r="V25" s="184"/>
      <c r="W25" s="184"/>
    </row>
    <row r="26" spans="1:23" ht="18.75" customHeight="1">
      <c r="A26" s="606"/>
      <c r="B26" s="606"/>
      <c r="C26" s="606"/>
      <c r="D26" s="606"/>
      <c r="E26" s="606"/>
      <c r="F26" s="606"/>
      <c r="G26" s="606"/>
      <c r="H26" s="606"/>
      <c r="I26" s="606"/>
      <c r="J26" s="606"/>
      <c r="K26" s="606"/>
      <c r="L26" s="606"/>
      <c r="M26" s="606"/>
      <c r="N26" s="606"/>
      <c r="O26" s="606"/>
      <c r="P26" s="606"/>
      <c r="Q26" s="606"/>
      <c r="R26" s="606"/>
      <c r="T26" s="184" t="s">
        <v>446</v>
      </c>
      <c r="U26" s="184"/>
      <c r="V26" s="184"/>
      <c r="W26" s="184"/>
    </row>
    <row r="27" spans="1:23">
      <c r="A27" s="606"/>
      <c r="B27" s="606"/>
      <c r="C27" s="606"/>
      <c r="D27" s="606"/>
      <c r="E27" s="606"/>
      <c r="F27" s="606"/>
      <c r="G27" s="606"/>
      <c r="H27" s="606"/>
      <c r="I27" s="606"/>
      <c r="J27" s="606"/>
      <c r="K27" s="606"/>
      <c r="L27" s="606"/>
      <c r="M27" s="606"/>
      <c r="N27" s="606"/>
      <c r="O27" s="606"/>
      <c r="P27" s="606"/>
      <c r="Q27" s="606"/>
      <c r="R27" s="606"/>
      <c r="T27" s="184"/>
      <c r="U27" s="184"/>
      <c r="V27" s="184"/>
      <c r="W27" s="184"/>
    </row>
    <row r="28" spans="1:23">
      <c r="A28" s="606"/>
      <c r="B28" s="606"/>
      <c r="C28" s="606"/>
      <c r="D28" s="606"/>
      <c r="E28" s="606"/>
      <c r="F28" s="606"/>
      <c r="G28" s="606"/>
      <c r="H28" s="606"/>
      <c r="I28" s="606"/>
      <c r="J28" s="606"/>
      <c r="K28" s="606"/>
      <c r="L28" s="606"/>
      <c r="M28" s="606"/>
      <c r="N28" s="606"/>
      <c r="O28" s="606"/>
      <c r="P28" s="606"/>
      <c r="Q28" s="606"/>
      <c r="R28" s="606"/>
      <c r="T28" s="184"/>
      <c r="U28" s="184"/>
      <c r="V28" s="184"/>
      <c r="W28" s="184"/>
    </row>
    <row r="29" spans="1:23">
      <c r="A29" s="606"/>
      <c r="B29" s="606"/>
      <c r="C29" s="606"/>
      <c r="D29" s="606"/>
      <c r="E29" s="606"/>
      <c r="F29" s="606"/>
      <c r="G29" s="606"/>
      <c r="H29" s="606"/>
      <c r="I29" s="606"/>
      <c r="J29" s="606"/>
      <c r="K29" s="606"/>
      <c r="L29" s="606"/>
      <c r="M29" s="606"/>
      <c r="N29" s="606"/>
      <c r="O29" s="606"/>
      <c r="P29" s="606"/>
      <c r="Q29" s="606"/>
      <c r="R29" s="606"/>
      <c r="T29" s="184"/>
      <c r="U29" s="184"/>
      <c r="V29" s="184"/>
      <c r="W29" s="184"/>
    </row>
    <row r="30" spans="1:23">
      <c r="A30" s="606"/>
      <c r="B30" s="606"/>
      <c r="C30" s="606"/>
      <c r="D30" s="606"/>
      <c r="E30" s="606"/>
      <c r="F30" s="606"/>
      <c r="G30" s="606"/>
      <c r="H30" s="606"/>
      <c r="I30" s="606"/>
      <c r="J30" s="606"/>
      <c r="K30" s="606"/>
      <c r="L30" s="606"/>
      <c r="M30" s="606"/>
      <c r="N30" s="606"/>
      <c r="O30" s="606"/>
      <c r="P30" s="606"/>
      <c r="Q30" s="606"/>
      <c r="R30" s="606"/>
      <c r="T30" s="184"/>
      <c r="U30" s="184"/>
      <c r="V30" s="184"/>
      <c r="W30" s="184"/>
    </row>
    <row r="31" spans="1:23">
      <c r="A31" s="606"/>
      <c r="B31" s="606"/>
      <c r="C31" s="606"/>
      <c r="D31" s="606"/>
      <c r="E31" s="606"/>
      <c r="F31" s="606"/>
      <c r="G31" s="606"/>
      <c r="H31" s="606"/>
      <c r="I31" s="606"/>
      <c r="J31" s="606"/>
      <c r="K31" s="606"/>
      <c r="L31" s="606"/>
      <c r="M31" s="606"/>
      <c r="N31" s="606"/>
      <c r="O31" s="606"/>
      <c r="P31" s="606"/>
      <c r="Q31" s="606"/>
      <c r="R31" s="606"/>
      <c r="T31" s="184"/>
      <c r="U31" s="184"/>
      <c r="V31" s="184"/>
      <c r="W31" s="184"/>
    </row>
    <row r="32" spans="1:23">
      <c r="A32" s="606"/>
      <c r="B32" s="606"/>
      <c r="C32" s="606"/>
      <c r="D32" s="606"/>
      <c r="E32" s="606"/>
      <c r="F32" s="606"/>
      <c r="G32" s="606"/>
      <c r="H32" s="606"/>
      <c r="I32" s="606"/>
      <c r="J32" s="606"/>
      <c r="K32" s="606"/>
      <c r="L32" s="606"/>
      <c r="M32" s="606"/>
      <c r="N32" s="606"/>
      <c r="O32" s="606"/>
      <c r="P32" s="606"/>
      <c r="Q32" s="606"/>
      <c r="R32" s="606"/>
      <c r="T32" s="184"/>
      <c r="U32" s="184"/>
      <c r="V32" s="184"/>
      <c r="W32" s="184"/>
    </row>
    <row r="33" spans="1:23">
      <c r="A33" s="606"/>
      <c r="B33" s="606"/>
      <c r="C33" s="606"/>
      <c r="D33" s="606"/>
      <c r="E33" s="606"/>
      <c r="F33" s="606"/>
      <c r="G33" s="606"/>
      <c r="H33" s="606"/>
      <c r="I33" s="606"/>
      <c r="J33" s="606"/>
      <c r="K33" s="606"/>
      <c r="L33" s="606"/>
      <c r="M33" s="606"/>
      <c r="N33" s="606"/>
      <c r="O33" s="606"/>
      <c r="P33" s="606"/>
      <c r="Q33" s="606"/>
      <c r="R33" s="606"/>
      <c r="T33" s="184"/>
      <c r="U33" s="184"/>
      <c r="V33" s="184"/>
      <c r="W33" s="184"/>
    </row>
    <row r="34" spans="1:23">
      <c r="A34" s="606"/>
      <c r="B34" s="606"/>
      <c r="C34" s="606"/>
      <c r="D34" s="606"/>
      <c r="E34" s="606"/>
      <c r="F34" s="606"/>
      <c r="G34" s="606"/>
      <c r="H34" s="606"/>
      <c r="I34" s="606"/>
      <c r="J34" s="606"/>
      <c r="K34" s="606"/>
      <c r="L34" s="606"/>
      <c r="M34" s="606"/>
      <c r="N34" s="606"/>
      <c r="O34" s="606"/>
      <c r="P34" s="606"/>
      <c r="Q34" s="606"/>
      <c r="R34" s="606"/>
      <c r="T34" s="184"/>
      <c r="U34" s="184"/>
      <c r="V34" s="184"/>
      <c r="W34" s="184"/>
    </row>
    <row r="35" spans="1:23">
      <c r="A35" s="606"/>
      <c r="B35" s="606"/>
      <c r="C35" s="606"/>
      <c r="D35" s="606"/>
      <c r="E35" s="606"/>
      <c r="F35" s="606"/>
      <c r="G35" s="606"/>
      <c r="H35" s="606"/>
      <c r="I35" s="606"/>
      <c r="J35" s="606"/>
      <c r="K35" s="606"/>
      <c r="L35" s="606"/>
      <c r="M35" s="606"/>
      <c r="N35" s="606"/>
      <c r="O35" s="606"/>
      <c r="P35" s="606"/>
      <c r="Q35" s="606"/>
      <c r="R35" s="606"/>
    </row>
    <row r="36" spans="1:23">
      <c r="A36" s="606"/>
      <c r="B36" s="606"/>
      <c r="C36" s="606"/>
      <c r="D36" s="606"/>
      <c r="E36" s="606"/>
      <c r="F36" s="606"/>
      <c r="G36" s="606"/>
      <c r="H36" s="606"/>
      <c r="I36" s="606"/>
      <c r="J36" s="606"/>
      <c r="K36" s="606"/>
      <c r="L36" s="606"/>
      <c r="M36" s="606"/>
      <c r="N36" s="606"/>
      <c r="O36" s="606"/>
      <c r="P36" s="606"/>
      <c r="Q36" s="606"/>
      <c r="R36" s="606"/>
    </row>
    <row r="37" spans="1:23">
      <c r="A37" s="606"/>
      <c r="B37" s="606"/>
      <c r="C37" s="606"/>
      <c r="D37" s="606"/>
      <c r="E37" s="606"/>
      <c r="F37" s="606"/>
      <c r="G37" s="606"/>
      <c r="H37" s="606"/>
      <c r="I37" s="606"/>
      <c r="J37" s="606"/>
      <c r="K37" s="606"/>
      <c r="L37" s="606"/>
      <c r="M37" s="606"/>
      <c r="N37" s="606"/>
      <c r="O37" s="606"/>
      <c r="P37" s="606"/>
      <c r="Q37" s="606"/>
      <c r="R37" s="606"/>
    </row>
    <row r="38" spans="1:23">
      <c r="A38" s="606"/>
      <c r="B38" s="606"/>
      <c r="C38" s="606"/>
      <c r="D38" s="606"/>
      <c r="E38" s="606"/>
      <c r="F38" s="606"/>
      <c r="G38" s="606"/>
      <c r="H38" s="606"/>
      <c r="I38" s="606"/>
      <c r="J38" s="606"/>
      <c r="K38" s="606"/>
      <c r="L38" s="606"/>
      <c r="M38" s="606"/>
      <c r="N38" s="606"/>
      <c r="O38" s="606"/>
      <c r="P38" s="606"/>
      <c r="Q38" s="606"/>
      <c r="R38" s="606"/>
    </row>
  </sheetData>
  <sheetProtection algorithmName="SHA-512" hashValue="mjwydFCkh8kaLyyxUSVr6UUiCJl6lxs2/pXu56jRRdxpagTvrZr8TELta7sCOfE4yarPP5Xu7/Uy3BsMqfx3XA==" saltValue="pNGUTUBQ2QNowmvZqewEcg==" spinCount="100000" sheet="1" formatRows="0" insertRows="0"/>
  <mergeCells count="39">
    <mergeCell ref="O9:R9"/>
    <mergeCell ref="J9:N9"/>
    <mergeCell ref="D17:R23"/>
    <mergeCell ref="D16:J16"/>
    <mergeCell ref="L16:R16"/>
    <mergeCell ref="M15:Q15"/>
    <mergeCell ref="E15:K15"/>
    <mergeCell ref="B3:N3"/>
    <mergeCell ref="A9:C9"/>
    <mergeCell ref="B24:C24"/>
    <mergeCell ref="B13:C13"/>
    <mergeCell ref="B14:C14"/>
    <mergeCell ref="B15:C15"/>
    <mergeCell ref="B16:C16"/>
    <mergeCell ref="B17:C23"/>
    <mergeCell ref="F24:J24"/>
    <mergeCell ref="K24:M24"/>
    <mergeCell ref="D9:I9"/>
    <mergeCell ref="E5:I5"/>
    <mergeCell ref="E6:G6"/>
    <mergeCell ref="H6:I6"/>
    <mergeCell ref="K7:R7"/>
    <mergeCell ref="K8:R8"/>
    <mergeCell ref="S1:T3"/>
    <mergeCell ref="A25:R38"/>
    <mergeCell ref="A10:C11"/>
    <mergeCell ref="A12:A24"/>
    <mergeCell ref="D12:R12"/>
    <mergeCell ref="D13:R13"/>
    <mergeCell ref="D14:R14"/>
    <mergeCell ref="E10:R10"/>
    <mergeCell ref="E11:R11"/>
    <mergeCell ref="B12:C12"/>
    <mergeCell ref="A2:R2"/>
    <mergeCell ref="A7:I8"/>
    <mergeCell ref="J4:R4"/>
    <mergeCell ref="J5:R5"/>
    <mergeCell ref="J6:R6"/>
    <mergeCell ref="E4:I4"/>
  </mergeCells>
  <phoneticPr fontId="3"/>
  <conditionalFormatting sqref="B6 D6">
    <cfRule type="expression" dxfId="19" priority="13">
      <formula>OR(AND($B$6="□",$D$6="□"),AND($B$6="■",$D$6="■"))</formula>
    </cfRule>
  </conditionalFormatting>
  <conditionalFormatting sqref="D10:D11">
    <cfRule type="expression" dxfId="18" priority="12">
      <formula>OR(AND($D$10="□",$D$11="□"),AND($D$10="■",$D$11="■"))</formula>
    </cfRule>
  </conditionalFormatting>
  <conditionalFormatting sqref="O24 D24">
    <cfRule type="expression" dxfId="17" priority="11">
      <formula>AND($D$10="■",OR(AND($D$24="□",$O$24="□"),AND($D$24="■",$O$24="■")))</formula>
    </cfRule>
  </conditionalFormatting>
  <conditionalFormatting sqref="J6:R6">
    <cfRule type="expression" dxfId="16" priority="10">
      <formula>$J$6=""</formula>
    </cfRule>
  </conditionalFormatting>
  <conditionalFormatting sqref="D9:I9">
    <cfRule type="expression" dxfId="15" priority="9">
      <formula>$D$9=""</formula>
    </cfRule>
  </conditionalFormatting>
  <conditionalFormatting sqref="O9:R9">
    <cfRule type="expression" dxfId="14" priority="8">
      <formula>$O$9=""</formula>
    </cfRule>
  </conditionalFormatting>
  <conditionalFormatting sqref="D12 D13 D14 E15 D16 L16 D17">
    <cfRule type="expression" dxfId="13" priority="7">
      <formula>AND($D$10="■",OR(D12="",LEFT(D12,3)="（例）",LEFT(D12,1)="「"))</formula>
    </cfRule>
  </conditionalFormatting>
  <conditionalFormatting sqref="J5:R5">
    <cfRule type="expression" dxfId="12" priority="5">
      <formula>$J$5=""</formula>
    </cfRule>
  </conditionalFormatting>
  <conditionalFormatting sqref="K24:M24">
    <cfRule type="expression" dxfId="11" priority="2">
      <formula>$K$24="9999999999"</formula>
    </cfRule>
  </conditionalFormatting>
  <conditionalFormatting sqref="B3:N3 J4">
    <cfRule type="expression" dxfId="10" priority="1">
      <formula>OR(B3="",LEFT(B3,3)="（例）",LEFT(B3,1)="「")</formula>
    </cfRule>
  </conditionalFormatting>
  <dataValidations count="1">
    <dataValidation type="list" allowBlank="1" showInputMessage="1" showErrorMessage="1" sqref="B6 D6 J7:J8 D10:D11 D24 O24">
      <formula1>"□,■"</formula1>
    </dataValidation>
  </dataValidations>
  <hyperlinks>
    <hyperlink ref="S1:T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showGridLines="0" showRowColHeaders="0" zoomScaleNormal="100" zoomScaleSheetLayoutView="98" workbookViewId="0">
      <selection activeCell="B8" sqref="B8"/>
    </sheetView>
  </sheetViews>
  <sheetFormatPr defaultRowHeight="18.75"/>
  <cols>
    <col min="1" max="1" width="9" style="106"/>
    <col min="2" max="2" width="3.25" style="106" customWidth="1"/>
    <col min="3" max="3" width="9" style="106"/>
    <col min="4" max="18" width="3.625" style="106" customWidth="1"/>
    <col min="19" max="16384" width="9" style="106"/>
  </cols>
  <sheetData>
    <row r="1" spans="1:23">
      <c r="A1" s="402" t="s">
        <v>177</v>
      </c>
      <c r="B1" s="402"/>
      <c r="C1" s="402"/>
      <c r="D1" s="402"/>
      <c r="E1" s="402"/>
      <c r="F1" s="402"/>
      <c r="G1" s="402"/>
      <c r="H1" s="402"/>
      <c r="I1" s="402"/>
      <c r="J1" s="402"/>
      <c r="K1" s="402"/>
      <c r="L1" s="402"/>
      <c r="M1" s="402"/>
      <c r="N1" s="402"/>
      <c r="O1" s="402"/>
      <c r="P1" s="402"/>
      <c r="Q1" s="402"/>
      <c r="R1" s="402"/>
      <c r="S1" s="321" t="s">
        <v>266</v>
      </c>
      <c r="T1" s="323"/>
    </row>
    <row r="2" spans="1:23">
      <c r="A2" s="114"/>
      <c r="B2" s="114"/>
      <c r="C2" s="114"/>
      <c r="D2" s="114"/>
      <c r="E2" s="114"/>
      <c r="F2" s="114"/>
      <c r="G2" s="114"/>
      <c r="H2" s="114"/>
      <c r="I2" s="114"/>
      <c r="J2" s="114"/>
      <c r="K2" s="114"/>
      <c r="L2" s="114"/>
      <c r="M2" s="114"/>
      <c r="N2" s="114"/>
      <c r="O2" s="114"/>
      <c r="P2" s="114"/>
      <c r="Q2" s="114"/>
      <c r="R2" s="114"/>
      <c r="S2" s="324"/>
      <c r="T2" s="326"/>
    </row>
    <row r="3" spans="1:23" ht="19.5" thickBot="1">
      <c r="A3" s="396" t="s">
        <v>309</v>
      </c>
      <c r="B3" s="396"/>
      <c r="C3" s="396"/>
      <c r="D3" s="396"/>
      <c r="E3" s="396"/>
      <c r="F3" s="396"/>
      <c r="G3" s="396"/>
      <c r="H3" s="396"/>
      <c r="I3" s="396"/>
      <c r="J3" s="396"/>
      <c r="K3" s="396"/>
      <c r="L3" s="396"/>
      <c r="M3" s="396"/>
      <c r="N3" s="396"/>
      <c r="O3" s="396"/>
      <c r="P3" s="396"/>
      <c r="Q3" s="396"/>
      <c r="R3" s="396"/>
      <c r="S3" s="327"/>
      <c r="T3" s="329"/>
    </row>
    <row r="4" spans="1:23">
      <c r="A4" s="107" t="s">
        <v>219</v>
      </c>
      <c r="B4" s="400" t="str">
        <f>IF(入力シート!C21="","「件名」が未入力です。",入力シート!C21)</f>
        <v>（例）本庁管内○○工事</v>
      </c>
      <c r="C4" s="400"/>
      <c r="D4" s="400"/>
      <c r="E4" s="400"/>
      <c r="F4" s="400"/>
      <c r="G4" s="400"/>
      <c r="H4" s="400"/>
      <c r="I4" s="400"/>
      <c r="J4" s="400"/>
      <c r="K4" s="400"/>
      <c r="L4" s="400"/>
      <c r="M4" s="400"/>
      <c r="N4" s="400"/>
      <c r="O4" s="115"/>
      <c r="P4" s="115"/>
      <c r="Q4" s="115"/>
      <c r="R4" s="104"/>
    </row>
    <row r="5" spans="1:23">
      <c r="A5" s="152"/>
      <c r="B5" s="152"/>
      <c r="C5" s="104"/>
      <c r="D5" s="104"/>
      <c r="E5" s="104"/>
      <c r="F5" s="104"/>
      <c r="G5" s="104"/>
      <c r="H5" s="104"/>
      <c r="I5" s="104"/>
      <c r="J5" s="104"/>
      <c r="K5" s="104"/>
      <c r="L5" s="104"/>
      <c r="M5" s="104"/>
      <c r="N5" s="104"/>
      <c r="O5" s="104"/>
      <c r="P5" s="104"/>
      <c r="Q5" s="104"/>
      <c r="R5" s="104"/>
    </row>
    <row r="6" spans="1:23">
      <c r="A6" s="104"/>
      <c r="B6" s="104"/>
      <c r="C6" s="104"/>
      <c r="D6" s="104"/>
      <c r="E6" s="449" t="s">
        <v>217</v>
      </c>
      <c r="F6" s="449"/>
      <c r="G6" s="449"/>
      <c r="H6" s="449"/>
      <c r="I6" s="449"/>
      <c r="J6" s="400" t="str">
        <f>IF(入力シート!C15="","「会社名」が未入力です。",入力シート!C15)</f>
        <v>（例）○○工業株式会社</v>
      </c>
      <c r="K6" s="400"/>
      <c r="L6" s="400"/>
      <c r="M6" s="400"/>
      <c r="N6" s="400"/>
      <c r="O6" s="400"/>
      <c r="P6" s="400"/>
      <c r="Q6" s="400"/>
      <c r="R6" s="400"/>
      <c r="T6" s="184"/>
      <c r="U6" s="184"/>
      <c r="V6" s="184"/>
      <c r="W6" s="184"/>
    </row>
    <row r="7" spans="1:23">
      <c r="A7" s="104"/>
      <c r="B7" s="104"/>
      <c r="C7" s="104"/>
      <c r="D7" s="104"/>
      <c r="E7" s="104"/>
      <c r="F7" s="104"/>
      <c r="G7" s="104"/>
      <c r="H7" s="104"/>
      <c r="I7" s="104"/>
      <c r="J7" s="104"/>
      <c r="K7" s="104"/>
      <c r="L7" s="104"/>
      <c r="M7" s="104"/>
      <c r="N7" s="104"/>
      <c r="O7" s="104"/>
      <c r="P7" s="104"/>
      <c r="Q7" s="104"/>
      <c r="R7" s="104"/>
      <c r="T7" s="184" t="s">
        <v>408</v>
      </c>
      <c r="U7" s="184"/>
      <c r="V7" s="184"/>
      <c r="W7" s="184"/>
    </row>
    <row r="8" spans="1:23" ht="32.25" customHeight="1">
      <c r="A8" s="153" t="s">
        <v>158</v>
      </c>
      <c r="B8" s="139" t="s">
        <v>248</v>
      </c>
      <c r="C8" s="699" t="s">
        <v>249</v>
      </c>
      <c r="D8" s="699"/>
      <c r="E8" s="155" t="s">
        <v>248</v>
      </c>
      <c r="F8" s="699" t="s">
        <v>251</v>
      </c>
      <c r="G8" s="699"/>
      <c r="H8" s="699"/>
      <c r="I8" s="700" t="s" ph="1">
        <v>159</v>
      </c>
      <c r="J8" s="701"/>
      <c r="K8" s="522" ph="1"/>
      <c r="L8" s="521"/>
      <c r="M8" s="521"/>
      <c r="N8" s="521"/>
      <c r="O8" s="521"/>
      <c r="P8" s="521"/>
      <c r="Q8" s="521"/>
      <c r="R8" s="702"/>
      <c r="T8" s="184" t="s">
        <v>383</v>
      </c>
      <c r="U8" s="184"/>
      <c r="V8" s="184"/>
      <c r="W8" s="184"/>
    </row>
    <row r="9" spans="1:23" ht="18.75" customHeight="1">
      <c r="A9" s="683" t="s">
        <v>326</v>
      </c>
      <c r="B9" s="684"/>
      <c r="C9" s="693"/>
      <c r="D9" s="694"/>
      <c r="E9" s="694"/>
      <c r="F9" s="694"/>
      <c r="G9" s="694"/>
      <c r="H9" s="694"/>
      <c r="I9" s="694"/>
      <c r="J9" s="695"/>
      <c r="K9" s="677" t="s">
        <v>169</v>
      </c>
      <c r="L9" s="678"/>
      <c r="M9" s="679"/>
      <c r="N9" s="687"/>
      <c r="O9" s="688"/>
      <c r="P9" s="688"/>
      <c r="Q9" s="688"/>
      <c r="R9" s="689"/>
      <c r="T9" s="184" t="s">
        <v>422</v>
      </c>
      <c r="U9" s="184"/>
      <c r="V9" s="184"/>
      <c r="W9" s="184"/>
    </row>
    <row r="10" spans="1:23" ht="19.5" thickBot="1">
      <c r="A10" s="685"/>
      <c r="B10" s="686"/>
      <c r="C10" s="696"/>
      <c r="D10" s="697"/>
      <c r="E10" s="697"/>
      <c r="F10" s="697"/>
      <c r="G10" s="697"/>
      <c r="H10" s="697"/>
      <c r="I10" s="697"/>
      <c r="J10" s="698"/>
      <c r="K10" s="680"/>
      <c r="L10" s="681"/>
      <c r="M10" s="682"/>
      <c r="N10" s="690"/>
      <c r="O10" s="691"/>
      <c r="P10" s="691"/>
      <c r="Q10" s="691"/>
      <c r="R10" s="692"/>
      <c r="T10" s="184" t="s">
        <v>431</v>
      </c>
      <c r="U10" s="184"/>
      <c r="V10" s="184"/>
      <c r="W10" s="184"/>
    </row>
    <row r="11" spans="1:23" ht="19.5" customHeight="1" thickTop="1">
      <c r="A11" s="662" t="s">
        <v>325</v>
      </c>
      <c r="B11" s="446"/>
      <c r="C11" s="446"/>
      <c r="D11" s="156" t="s">
        <v>221</v>
      </c>
      <c r="E11" s="408" t="s">
        <v>250</v>
      </c>
      <c r="F11" s="408"/>
      <c r="G11" s="408"/>
      <c r="H11" s="408"/>
      <c r="I11" s="408"/>
      <c r="J11" s="408"/>
      <c r="K11" s="408"/>
      <c r="L11" s="408"/>
      <c r="M11" s="408"/>
      <c r="N11" s="408"/>
      <c r="O11" s="408"/>
      <c r="P11" s="408"/>
      <c r="Q11" s="408"/>
      <c r="R11" s="409"/>
      <c r="T11" s="184" t="s">
        <v>439</v>
      </c>
      <c r="U11" s="184"/>
      <c r="V11" s="184"/>
      <c r="W11" s="184"/>
    </row>
    <row r="12" spans="1:23" ht="19.5" thickBot="1">
      <c r="A12" s="663"/>
      <c r="B12" s="664"/>
      <c r="C12" s="664"/>
      <c r="D12" s="125" t="s">
        <v>248</v>
      </c>
      <c r="E12" s="390" t="s">
        <v>246</v>
      </c>
      <c r="F12" s="390"/>
      <c r="G12" s="390"/>
      <c r="H12" s="390"/>
      <c r="I12" s="390"/>
      <c r="J12" s="390"/>
      <c r="K12" s="390"/>
      <c r="L12" s="390"/>
      <c r="M12" s="390"/>
      <c r="N12" s="390"/>
      <c r="O12" s="390"/>
      <c r="P12" s="390"/>
      <c r="Q12" s="390"/>
      <c r="R12" s="391"/>
      <c r="T12" s="184" t="s">
        <v>440</v>
      </c>
      <c r="U12" s="184"/>
      <c r="V12" s="184"/>
      <c r="W12" s="184"/>
    </row>
    <row r="13" spans="1:23" ht="23.1" customHeight="1" thickTop="1">
      <c r="A13" s="398" t="s">
        <v>173</v>
      </c>
      <c r="B13" s="398"/>
      <c r="C13" s="398"/>
      <c r="D13" s="665"/>
      <c r="E13" s="666"/>
      <c r="F13" s="666"/>
      <c r="G13" s="666"/>
      <c r="H13" s="666"/>
      <c r="I13" s="666"/>
      <c r="J13" s="666"/>
      <c r="K13" s="666"/>
      <c r="L13" s="666"/>
      <c r="M13" s="666"/>
      <c r="N13" s="666"/>
      <c r="O13" s="666"/>
      <c r="P13" s="666"/>
      <c r="Q13" s="666"/>
      <c r="R13" s="667"/>
      <c r="T13" s="184" t="s">
        <v>441</v>
      </c>
      <c r="U13" s="184"/>
      <c r="V13" s="184"/>
      <c r="W13" s="184"/>
    </row>
    <row r="14" spans="1:23" ht="23.1" customHeight="1">
      <c r="A14" s="380" t="s">
        <v>174</v>
      </c>
      <c r="B14" s="380"/>
      <c r="C14" s="380"/>
      <c r="D14" s="668"/>
      <c r="E14" s="669"/>
      <c r="F14" s="669"/>
      <c r="G14" s="669"/>
      <c r="H14" s="669"/>
      <c r="I14" s="669"/>
      <c r="J14" s="669"/>
      <c r="K14" s="669"/>
      <c r="L14" s="669"/>
      <c r="M14" s="669"/>
      <c r="N14" s="669"/>
      <c r="O14" s="669"/>
      <c r="P14" s="669"/>
      <c r="Q14" s="669"/>
      <c r="R14" s="670"/>
      <c r="T14" s="184"/>
      <c r="U14" s="184"/>
      <c r="V14" s="184"/>
      <c r="W14" s="184"/>
    </row>
    <row r="15" spans="1:23" ht="23.1" customHeight="1">
      <c r="A15" s="380" t="s">
        <v>175</v>
      </c>
      <c r="B15" s="380"/>
      <c r="C15" s="380"/>
      <c r="D15" s="406"/>
      <c r="E15" s="407"/>
      <c r="F15" s="407"/>
      <c r="G15" s="407"/>
      <c r="H15" s="407"/>
      <c r="I15" s="407"/>
      <c r="J15" s="407"/>
      <c r="K15" s="407"/>
      <c r="L15" s="407"/>
      <c r="M15" s="407"/>
      <c r="N15" s="407"/>
      <c r="O15" s="407"/>
      <c r="P15" s="407"/>
      <c r="Q15" s="407"/>
      <c r="R15" s="661"/>
      <c r="T15" s="184"/>
      <c r="U15" s="184"/>
      <c r="V15" s="184"/>
      <c r="W15" s="184"/>
    </row>
    <row r="16" spans="1:23" ht="23.1" customHeight="1" thickBot="1">
      <c r="A16" s="397" t="s">
        <v>176</v>
      </c>
      <c r="B16" s="397"/>
      <c r="C16" s="397"/>
      <c r="D16" s="671" t="str">
        <f>IF(D11="■","令和〇年〇月〇日","")</f>
        <v/>
      </c>
      <c r="E16" s="672"/>
      <c r="F16" s="672"/>
      <c r="G16" s="672"/>
      <c r="H16" s="672"/>
      <c r="I16" s="672"/>
      <c r="J16" s="672"/>
      <c r="K16" s="154" t="str">
        <f>IF(D16="","","～")</f>
        <v/>
      </c>
      <c r="L16" s="672" t="str">
        <f>IF(D11="■","令和〇年〇月〇日","")</f>
        <v/>
      </c>
      <c r="M16" s="672"/>
      <c r="N16" s="672"/>
      <c r="O16" s="672"/>
      <c r="P16" s="672"/>
      <c r="Q16" s="672"/>
      <c r="R16" s="673"/>
      <c r="T16" s="184"/>
      <c r="U16" s="184"/>
      <c r="V16" s="184"/>
      <c r="W16" s="184"/>
    </row>
    <row r="17" spans="1:23" ht="23.1" customHeight="1" thickTop="1">
      <c r="A17" s="398" t="s">
        <v>173</v>
      </c>
      <c r="B17" s="398"/>
      <c r="C17" s="398"/>
      <c r="D17" s="665"/>
      <c r="E17" s="666"/>
      <c r="F17" s="666"/>
      <c r="G17" s="666"/>
      <c r="H17" s="666"/>
      <c r="I17" s="666"/>
      <c r="J17" s="666"/>
      <c r="K17" s="666"/>
      <c r="L17" s="666"/>
      <c r="M17" s="666"/>
      <c r="N17" s="666"/>
      <c r="O17" s="666"/>
      <c r="P17" s="666"/>
      <c r="Q17" s="666"/>
      <c r="R17" s="667"/>
      <c r="T17" s="184"/>
      <c r="U17" s="184"/>
      <c r="V17" s="184"/>
      <c r="W17" s="184"/>
    </row>
    <row r="18" spans="1:23" ht="23.1" customHeight="1">
      <c r="A18" s="380" t="s">
        <v>174</v>
      </c>
      <c r="B18" s="380"/>
      <c r="C18" s="380"/>
      <c r="D18" s="668"/>
      <c r="E18" s="669"/>
      <c r="F18" s="669"/>
      <c r="G18" s="669"/>
      <c r="H18" s="669"/>
      <c r="I18" s="669"/>
      <c r="J18" s="669"/>
      <c r="K18" s="669"/>
      <c r="L18" s="669"/>
      <c r="M18" s="669"/>
      <c r="N18" s="669"/>
      <c r="O18" s="669"/>
      <c r="P18" s="669"/>
      <c r="Q18" s="669"/>
      <c r="R18" s="670"/>
      <c r="T18" s="184"/>
      <c r="U18" s="184"/>
      <c r="V18" s="184"/>
      <c r="W18" s="184"/>
    </row>
    <row r="19" spans="1:23" ht="23.1" customHeight="1">
      <c r="A19" s="380" t="s">
        <v>175</v>
      </c>
      <c r="B19" s="380"/>
      <c r="C19" s="380"/>
      <c r="D19" s="406"/>
      <c r="E19" s="407"/>
      <c r="F19" s="407"/>
      <c r="G19" s="407"/>
      <c r="H19" s="407"/>
      <c r="I19" s="407"/>
      <c r="J19" s="407"/>
      <c r="K19" s="407"/>
      <c r="L19" s="407"/>
      <c r="M19" s="407"/>
      <c r="N19" s="407"/>
      <c r="O19" s="407"/>
      <c r="P19" s="407"/>
      <c r="Q19" s="407"/>
      <c r="R19" s="661"/>
      <c r="T19" s="184"/>
      <c r="U19" s="184"/>
      <c r="V19" s="184"/>
      <c r="W19" s="184"/>
    </row>
    <row r="20" spans="1:23" ht="23.1" customHeight="1" thickBot="1">
      <c r="A20" s="397" t="s">
        <v>176</v>
      </c>
      <c r="B20" s="397"/>
      <c r="C20" s="397"/>
      <c r="D20" s="671"/>
      <c r="E20" s="672"/>
      <c r="F20" s="672"/>
      <c r="G20" s="672"/>
      <c r="H20" s="672"/>
      <c r="I20" s="672"/>
      <c r="J20" s="672"/>
      <c r="K20" s="154" t="str">
        <f>IF(D20="","","～")</f>
        <v/>
      </c>
      <c r="L20" s="672"/>
      <c r="M20" s="672"/>
      <c r="N20" s="672"/>
      <c r="O20" s="672"/>
      <c r="P20" s="672"/>
      <c r="Q20" s="672"/>
      <c r="R20" s="673"/>
      <c r="T20" s="184"/>
      <c r="U20" s="184"/>
      <c r="V20" s="184"/>
      <c r="W20" s="184"/>
    </row>
    <row r="21" spans="1:23" ht="23.1" customHeight="1" thickTop="1">
      <c r="A21" s="398" t="s">
        <v>173</v>
      </c>
      <c r="B21" s="398"/>
      <c r="C21" s="398"/>
      <c r="D21" s="665"/>
      <c r="E21" s="666"/>
      <c r="F21" s="666"/>
      <c r="G21" s="666"/>
      <c r="H21" s="666"/>
      <c r="I21" s="666"/>
      <c r="J21" s="666"/>
      <c r="K21" s="666"/>
      <c r="L21" s="666"/>
      <c r="M21" s="666"/>
      <c r="N21" s="666"/>
      <c r="O21" s="666"/>
      <c r="P21" s="666"/>
      <c r="Q21" s="666"/>
      <c r="R21" s="667"/>
      <c r="T21" s="184"/>
      <c r="U21" s="184"/>
      <c r="V21" s="184"/>
      <c r="W21" s="184"/>
    </row>
    <row r="22" spans="1:23" ht="23.1" customHeight="1">
      <c r="A22" s="380" t="s">
        <v>174</v>
      </c>
      <c r="B22" s="380"/>
      <c r="C22" s="380"/>
      <c r="D22" s="668"/>
      <c r="E22" s="669"/>
      <c r="F22" s="669"/>
      <c r="G22" s="669"/>
      <c r="H22" s="669"/>
      <c r="I22" s="669"/>
      <c r="J22" s="669"/>
      <c r="K22" s="669"/>
      <c r="L22" s="669"/>
      <c r="M22" s="669"/>
      <c r="N22" s="669"/>
      <c r="O22" s="669"/>
      <c r="P22" s="669"/>
      <c r="Q22" s="669"/>
      <c r="R22" s="670"/>
      <c r="T22" s="184"/>
      <c r="U22" s="184"/>
      <c r="V22" s="184"/>
      <c r="W22" s="184"/>
    </row>
    <row r="23" spans="1:23" ht="23.1" customHeight="1">
      <c r="A23" s="380" t="s">
        <v>175</v>
      </c>
      <c r="B23" s="380"/>
      <c r="C23" s="380"/>
      <c r="D23" s="406"/>
      <c r="E23" s="407"/>
      <c r="F23" s="407"/>
      <c r="G23" s="407"/>
      <c r="H23" s="407"/>
      <c r="I23" s="407"/>
      <c r="J23" s="407"/>
      <c r="K23" s="407"/>
      <c r="L23" s="407"/>
      <c r="M23" s="407"/>
      <c r="N23" s="407"/>
      <c r="O23" s="407"/>
      <c r="P23" s="407"/>
      <c r="Q23" s="407"/>
      <c r="R23" s="661"/>
      <c r="T23" s="184"/>
      <c r="U23" s="184"/>
      <c r="V23" s="184"/>
      <c r="W23" s="184"/>
    </row>
    <row r="24" spans="1:23" ht="23.1" customHeight="1">
      <c r="A24" s="380" t="s">
        <v>176</v>
      </c>
      <c r="B24" s="380"/>
      <c r="C24" s="380"/>
      <c r="D24" s="674"/>
      <c r="E24" s="675"/>
      <c r="F24" s="675"/>
      <c r="G24" s="675"/>
      <c r="H24" s="675"/>
      <c r="I24" s="675"/>
      <c r="J24" s="675"/>
      <c r="K24" s="135" t="str">
        <f>IF(D24="","","～")</f>
        <v/>
      </c>
      <c r="L24" s="675"/>
      <c r="M24" s="675"/>
      <c r="N24" s="675"/>
      <c r="O24" s="675"/>
      <c r="P24" s="675"/>
      <c r="Q24" s="675"/>
      <c r="R24" s="676"/>
      <c r="T24" s="184"/>
      <c r="U24" s="184"/>
      <c r="V24" s="184"/>
      <c r="W24" s="184"/>
    </row>
    <row r="25" spans="1:23">
      <c r="A25" s="424"/>
      <c r="B25" s="424"/>
      <c r="C25" s="424"/>
      <c r="D25" s="424"/>
      <c r="E25" s="424"/>
      <c r="F25" s="424"/>
      <c r="G25" s="424"/>
      <c r="H25" s="424"/>
      <c r="I25" s="424"/>
      <c r="J25" s="424"/>
      <c r="K25" s="424"/>
      <c r="L25" s="424"/>
      <c r="M25" s="424"/>
      <c r="N25" s="424"/>
      <c r="O25" s="424"/>
      <c r="P25" s="424"/>
      <c r="Q25" s="424"/>
      <c r="R25" s="424"/>
      <c r="T25" s="184"/>
      <c r="U25" s="184"/>
      <c r="V25" s="184"/>
      <c r="W25" s="184"/>
    </row>
    <row r="26" spans="1:23">
      <c r="A26" s="460"/>
      <c r="B26" s="460"/>
      <c r="C26" s="460"/>
      <c r="D26" s="460"/>
      <c r="E26" s="460"/>
      <c r="F26" s="460"/>
      <c r="G26" s="460"/>
      <c r="H26" s="460"/>
      <c r="I26" s="460"/>
      <c r="J26" s="460"/>
      <c r="K26" s="460"/>
      <c r="L26" s="460"/>
      <c r="M26" s="460"/>
      <c r="N26" s="460"/>
      <c r="O26" s="460"/>
      <c r="P26" s="460"/>
      <c r="Q26" s="460"/>
      <c r="R26" s="460"/>
      <c r="T26" s="184"/>
      <c r="U26" s="184"/>
      <c r="V26" s="184"/>
      <c r="W26" s="184"/>
    </row>
    <row r="27" spans="1:23">
      <c r="A27" s="460"/>
      <c r="B27" s="460"/>
      <c r="C27" s="460"/>
      <c r="D27" s="460"/>
      <c r="E27" s="460"/>
      <c r="F27" s="460"/>
      <c r="G27" s="460"/>
      <c r="H27" s="460"/>
      <c r="I27" s="460"/>
      <c r="J27" s="460"/>
      <c r="K27" s="460"/>
      <c r="L27" s="460"/>
      <c r="M27" s="460"/>
      <c r="N27" s="460"/>
      <c r="O27" s="460"/>
      <c r="P27" s="460"/>
      <c r="Q27" s="460"/>
      <c r="R27" s="460"/>
      <c r="T27" s="184"/>
      <c r="U27" s="184"/>
      <c r="V27" s="184"/>
      <c r="W27" s="184"/>
    </row>
    <row r="28" spans="1:23">
      <c r="A28" s="460"/>
      <c r="B28" s="460"/>
      <c r="C28" s="460"/>
      <c r="D28" s="460"/>
      <c r="E28" s="460"/>
      <c r="F28" s="460"/>
      <c r="G28" s="460"/>
      <c r="H28" s="460"/>
      <c r="I28" s="460"/>
      <c r="J28" s="460"/>
      <c r="K28" s="460"/>
      <c r="L28" s="460"/>
      <c r="M28" s="460"/>
      <c r="N28" s="460"/>
      <c r="O28" s="460"/>
      <c r="P28" s="460"/>
      <c r="Q28" s="460"/>
      <c r="R28" s="460"/>
      <c r="T28" s="184"/>
      <c r="U28" s="184"/>
      <c r="V28" s="184"/>
      <c r="W28" s="184"/>
    </row>
    <row r="29" spans="1:23">
      <c r="A29" s="460"/>
      <c r="B29" s="460"/>
      <c r="C29" s="460"/>
      <c r="D29" s="460"/>
      <c r="E29" s="460"/>
      <c r="F29" s="460"/>
      <c r="G29" s="460"/>
      <c r="H29" s="460"/>
      <c r="I29" s="460"/>
      <c r="J29" s="460"/>
      <c r="K29" s="460"/>
      <c r="L29" s="460"/>
      <c r="M29" s="460"/>
      <c r="N29" s="460"/>
      <c r="O29" s="460"/>
      <c r="P29" s="460"/>
      <c r="Q29" s="460"/>
      <c r="R29" s="460"/>
      <c r="T29" s="184"/>
      <c r="U29" s="184"/>
      <c r="V29" s="184"/>
      <c r="W29" s="184"/>
    </row>
    <row r="30" spans="1:23">
      <c r="A30" s="460"/>
      <c r="B30" s="460"/>
      <c r="C30" s="460"/>
      <c r="D30" s="460"/>
      <c r="E30" s="460"/>
      <c r="F30" s="460"/>
      <c r="G30" s="460"/>
      <c r="H30" s="460"/>
      <c r="I30" s="460"/>
      <c r="J30" s="460"/>
      <c r="K30" s="460"/>
      <c r="L30" s="460"/>
      <c r="M30" s="460"/>
      <c r="N30" s="460"/>
      <c r="O30" s="460"/>
      <c r="P30" s="460"/>
      <c r="Q30" s="460"/>
      <c r="R30" s="460"/>
      <c r="T30" s="184"/>
      <c r="U30" s="184"/>
      <c r="V30" s="184"/>
      <c r="W30" s="184"/>
    </row>
    <row r="31" spans="1:23">
      <c r="A31" s="460"/>
      <c r="B31" s="460"/>
      <c r="C31" s="460"/>
      <c r="D31" s="460"/>
      <c r="E31" s="460"/>
      <c r="F31" s="460"/>
      <c r="G31" s="460"/>
      <c r="H31" s="460"/>
      <c r="I31" s="460"/>
      <c r="J31" s="460"/>
      <c r="K31" s="460"/>
      <c r="L31" s="460"/>
      <c r="M31" s="460"/>
      <c r="N31" s="460"/>
      <c r="O31" s="460"/>
      <c r="P31" s="460"/>
      <c r="Q31" s="460"/>
      <c r="R31" s="460"/>
      <c r="T31" s="184"/>
      <c r="U31" s="184"/>
      <c r="V31" s="184"/>
      <c r="W31" s="184"/>
    </row>
    <row r="32" spans="1:23">
      <c r="A32" s="460"/>
      <c r="B32" s="460"/>
      <c r="C32" s="460"/>
      <c r="D32" s="460"/>
      <c r="E32" s="460"/>
      <c r="F32" s="460"/>
      <c r="G32" s="460"/>
      <c r="H32" s="460"/>
      <c r="I32" s="460"/>
      <c r="J32" s="460"/>
      <c r="K32" s="460"/>
      <c r="L32" s="460"/>
      <c r="M32" s="460"/>
      <c r="N32" s="460"/>
      <c r="O32" s="460"/>
      <c r="P32" s="460"/>
      <c r="Q32" s="460"/>
      <c r="R32" s="460"/>
      <c r="T32" s="184"/>
      <c r="U32" s="184"/>
      <c r="V32" s="184"/>
      <c r="W32" s="184"/>
    </row>
    <row r="33" spans="1:23">
      <c r="A33" s="104"/>
      <c r="B33" s="104"/>
      <c r="C33" s="104"/>
      <c r="D33" s="104"/>
      <c r="E33" s="104"/>
      <c r="F33" s="104"/>
      <c r="G33" s="104"/>
      <c r="H33" s="104"/>
      <c r="I33" s="104"/>
      <c r="J33" s="104"/>
      <c r="K33" s="104"/>
      <c r="L33" s="104"/>
      <c r="M33" s="104"/>
      <c r="N33" s="104"/>
      <c r="O33" s="104"/>
      <c r="P33" s="104"/>
      <c r="Q33" s="104"/>
      <c r="R33" s="104"/>
      <c r="T33" s="184"/>
      <c r="U33" s="184"/>
      <c r="V33" s="184"/>
      <c r="W33" s="184"/>
    </row>
    <row r="34" spans="1:23">
      <c r="A34" s="104"/>
      <c r="B34" s="104"/>
      <c r="C34" s="104"/>
      <c r="D34" s="104"/>
      <c r="E34" s="104"/>
      <c r="F34" s="104"/>
      <c r="G34" s="104"/>
      <c r="H34" s="104"/>
      <c r="I34" s="104"/>
      <c r="J34" s="104"/>
      <c r="K34" s="104"/>
      <c r="L34" s="104"/>
      <c r="M34" s="104"/>
      <c r="N34" s="104"/>
      <c r="O34" s="104"/>
      <c r="P34" s="104"/>
      <c r="Q34" s="104"/>
      <c r="R34" s="104"/>
      <c r="T34" s="184"/>
      <c r="U34" s="184"/>
      <c r="V34" s="184"/>
      <c r="W34" s="184"/>
    </row>
    <row r="35" spans="1:23">
      <c r="A35" s="104"/>
      <c r="B35" s="104"/>
      <c r="C35" s="104"/>
      <c r="D35" s="104"/>
      <c r="E35" s="104"/>
      <c r="F35" s="104"/>
      <c r="G35" s="104"/>
      <c r="H35" s="104"/>
      <c r="I35" s="104"/>
      <c r="J35" s="104"/>
      <c r="K35" s="104"/>
      <c r="L35" s="104"/>
      <c r="M35" s="104"/>
      <c r="N35" s="104"/>
      <c r="O35" s="104"/>
      <c r="P35" s="104"/>
      <c r="Q35" s="104"/>
      <c r="R35" s="104"/>
      <c r="T35" s="184"/>
      <c r="U35" s="184"/>
      <c r="V35" s="184"/>
      <c r="W35" s="184"/>
    </row>
  </sheetData>
  <sheetProtection algorithmName="SHA-512" hashValue="T7k3XN6Q4UV7cDdNJDQAONMxuFNdYos0dKy1kV6G8HgXielZnRkgQ5tJW8ZO0HMu5lLoVtfgvVvdudcAWMr4YA==" saltValue="UIQ9P9JaOqEhqhC/B3YF8Q==" spinCount="100000" sheet="1" formatRows="0" insertRows="0"/>
  <mergeCells count="45">
    <mergeCell ref="D24:J24"/>
    <mergeCell ref="L24:R24"/>
    <mergeCell ref="A1:R1"/>
    <mergeCell ref="B4:N4"/>
    <mergeCell ref="E6:I6"/>
    <mergeCell ref="J6:R6"/>
    <mergeCell ref="K9:M10"/>
    <mergeCell ref="A9:B10"/>
    <mergeCell ref="N9:R10"/>
    <mergeCell ref="C9:J10"/>
    <mergeCell ref="C8:D8"/>
    <mergeCell ref="F8:H8"/>
    <mergeCell ref="I8:J8"/>
    <mergeCell ref="K8:R8"/>
    <mergeCell ref="A19:C19"/>
    <mergeCell ref="D19:R19"/>
    <mergeCell ref="D21:R21"/>
    <mergeCell ref="D22:R22"/>
    <mergeCell ref="E11:R11"/>
    <mergeCell ref="E12:R12"/>
    <mergeCell ref="D13:R13"/>
    <mergeCell ref="D14:R14"/>
    <mergeCell ref="D15:R15"/>
    <mergeCell ref="D17:R17"/>
    <mergeCell ref="D18:R18"/>
    <mergeCell ref="D16:J16"/>
    <mergeCell ref="L16:R16"/>
    <mergeCell ref="D20:J20"/>
    <mergeCell ref="L20:R20"/>
    <mergeCell ref="S1:T3"/>
    <mergeCell ref="A23:C23"/>
    <mergeCell ref="A24:C24"/>
    <mergeCell ref="A25:R32"/>
    <mergeCell ref="D23:R23"/>
    <mergeCell ref="A3:R3"/>
    <mergeCell ref="A20:C20"/>
    <mergeCell ref="A21:C21"/>
    <mergeCell ref="A11:C12"/>
    <mergeCell ref="A13:C13"/>
    <mergeCell ref="A14:C14"/>
    <mergeCell ref="A15:C15"/>
    <mergeCell ref="A16:C16"/>
    <mergeCell ref="A22:C22"/>
    <mergeCell ref="A17:C17"/>
    <mergeCell ref="A18:C18"/>
  </mergeCells>
  <phoneticPr fontId="3"/>
  <conditionalFormatting sqref="B8 E8">
    <cfRule type="expression" dxfId="9" priority="9">
      <formula>OR(AND($B$8="□",$E$8="□"),AND($B$8="■",$E$8="■"))</formula>
    </cfRule>
  </conditionalFormatting>
  <conditionalFormatting sqref="D11:D12">
    <cfRule type="expression" dxfId="8" priority="8">
      <formula>OR(AND($D$11="□",$D$12="□"),AND($D$11="■",$D$12="■"))</formula>
    </cfRule>
  </conditionalFormatting>
  <conditionalFormatting sqref="K8:R8">
    <cfRule type="expression" dxfId="7" priority="6">
      <formula>$K$8=""</formula>
    </cfRule>
  </conditionalFormatting>
  <conditionalFormatting sqref="C9:J10">
    <cfRule type="expression" dxfId="6" priority="5">
      <formula>$C$9=""</formula>
    </cfRule>
  </conditionalFormatting>
  <conditionalFormatting sqref="N9:R10">
    <cfRule type="expression" dxfId="5" priority="4">
      <formula>$N$9=""</formula>
    </cfRule>
  </conditionalFormatting>
  <conditionalFormatting sqref="D13:R15">
    <cfRule type="expression" dxfId="4" priority="3">
      <formula>AND($D$11="■",$D13="")</formula>
    </cfRule>
  </conditionalFormatting>
  <conditionalFormatting sqref="D16:J16 L16">
    <cfRule type="expression" dxfId="3" priority="2">
      <formula>D$16="令和〇年〇月〇日"</formula>
    </cfRule>
  </conditionalFormatting>
  <conditionalFormatting sqref="B4:N4 J6">
    <cfRule type="expression" dxfId="2" priority="1">
      <formula>OR(B4="",LEFT(B4,3)="（例）",LEFT(B4,1)="「")</formula>
    </cfRule>
  </conditionalFormatting>
  <dataValidations count="1">
    <dataValidation type="list" allowBlank="1" showInputMessage="1" showErrorMessage="1" sqref="B8 E8 D11:D12">
      <formula1>"□,■"</formula1>
    </dataValidation>
  </dataValidations>
  <hyperlinks>
    <hyperlink ref="S1:T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showRowColHeaders="0" zoomScaleNormal="100" workbookViewId="0">
      <selection activeCell="I1" sqref="I1:J3"/>
    </sheetView>
  </sheetViews>
  <sheetFormatPr defaultRowHeight="18.75"/>
  <cols>
    <col min="1" max="1" width="5.875" customWidth="1"/>
    <col min="2" max="2" width="13.25" customWidth="1"/>
  </cols>
  <sheetData>
    <row r="1" spans="1:13">
      <c r="A1" s="537" t="s">
        <v>363</v>
      </c>
      <c r="B1" s="537"/>
      <c r="C1" s="537"/>
      <c r="D1" s="537"/>
      <c r="E1" s="537"/>
      <c r="F1" s="537"/>
      <c r="G1" s="537"/>
      <c r="H1" s="537"/>
      <c r="I1" s="506" t="s">
        <v>266</v>
      </c>
      <c r="J1" s="507"/>
    </row>
    <row r="2" spans="1:13">
      <c r="A2" s="513" t="s">
        <v>311</v>
      </c>
      <c r="B2" s="513"/>
      <c r="C2" s="513"/>
      <c r="D2" s="513"/>
      <c r="E2" s="513"/>
      <c r="F2" s="513"/>
      <c r="G2" s="513"/>
      <c r="H2" s="513"/>
      <c r="I2" s="508"/>
      <c r="J2" s="509"/>
    </row>
    <row r="3" spans="1:13" ht="19.5" thickBot="1">
      <c r="A3" s="23"/>
      <c r="B3" s="23"/>
      <c r="C3" s="23"/>
      <c r="D3" s="23"/>
      <c r="E3" s="23"/>
      <c r="F3" s="23"/>
      <c r="G3" s="23"/>
      <c r="H3" s="23"/>
      <c r="I3" s="510"/>
      <c r="J3" s="511"/>
    </row>
    <row r="4" spans="1:13">
      <c r="A4" s="46" t="s">
        <v>138</v>
      </c>
      <c r="B4" s="400" t="str">
        <f>IF(入力シート!C21="","「件名」が未入力です。",入力シート!C21)</f>
        <v>（例）本庁管内○○工事</v>
      </c>
      <c r="C4" s="400"/>
      <c r="D4" s="400"/>
      <c r="E4" s="400"/>
      <c r="F4" s="400"/>
      <c r="G4" s="23"/>
      <c r="H4" s="23"/>
    </row>
    <row r="5" spans="1:13">
      <c r="A5" s="23"/>
      <c r="B5" s="23"/>
      <c r="C5" s="23"/>
      <c r="D5" s="23"/>
      <c r="E5" s="23"/>
      <c r="F5" s="23"/>
      <c r="G5" s="23"/>
      <c r="H5" s="23"/>
    </row>
    <row r="6" spans="1:13">
      <c r="A6" s="23"/>
      <c r="B6" s="23"/>
      <c r="C6" s="625" t="s">
        <v>217</v>
      </c>
      <c r="D6" s="625"/>
      <c r="E6" s="400" t="str">
        <f>IF(入力シート!C15="","「会社名」が未入力です。",入力シート!C15)</f>
        <v>（例）○○工業株式会社</v>
      </c>
      <c r="F6" s="400"/>
      <c r="G6" s="400"/>
      <c r="H6" s="400"/>
      <c r="J6" s="184"/>
      <c r="K6" s="184"/>
      <c r="L6" s="184"/>
      <c r="M6" s="184"/>
    </row>
    <row r="7" spans="1:13">
      <c r="A7" s="23"/>
      <c r="B7" s="23"/>
      <c r="C7" s="23"/>
      <c r="D7" s="23"/>
      <c r="E7" s="23"/>
      <c r="F7" s="23"/>
      <c r="G7" s="23"/>
      <c r="H7" s="23"/>
      <c r="J7" s="184"/>
      <c r="K7" s="184"/>
      <c r="L7" s="184"/>
      <c r="M7" s="184"/>
    </row>
    <row r="8" spans="1:13" ht="23.1" customHeight="1">
      <c r="A8" s="514" t="s">
        <v>178</v>
      </c>
      <c r="B8" s="514"/>
      <c r="C8" s="707"/>
      <c r="D8" s="707"/>
      <c r="E8" s="707"/>
      <c r="F8" s="707"/>
      <c r="G8" s="707"/>
      <c r="H8" s="707"/>
      <c r="J8" s="184"/>
      <c r="K8" s="184"/>
      <c r="L8" s="184"/>
      <c r="M8" s="184"/>
    </row>
    <row r="9" spans="1:13" ht="23.1" customHeight="1">
      <c r="A9" s="706" t="s">
        <v>327</v>
      </c>
      <c r="B9" s="703"/>
      <c r="C9" s="703"/>
      <c r="D9" s="703"/>
      <c r="E9" s="703"/>
      <c r="F9" s="703"/>
      <c r="G9" s="703"/>
      <c r="H9" s="703"/>
      <c r="J9" s="184"/>
      <c r="K9" s="184"/>
      <c r="L9" s="184"/>
      <c r="M9" s="184"/>
    </row>
    <row r="10" spans="1:13" ht="23.1" customHeight="1">
      <c r="A10" s="706"/>
      <c r="B10" s="703"/>
      <c r="C10" s="703"/>
      <c r="D10" s="703"/>
      <c r="E10" s="703"/>
      <c r="F10" s="703"/>
      <c r="G10" s="703"/>
      <c r="H10" s="703"/>
      <c r="J10" s="184"/>
      <c r="K10" s="184"/>
      <c r="L10" s="184"/>
      <c r="M10" s="184"/>
    </row>
    <row r="11" spans="1:13" ht="23.1" customHeight="1">
      <c r="A11" s="706"/>
      <c r="B11" s="703"/>
      <c r="C11" s="703"/>
      <c r="D11" s="703"/>
      <c r="E11" s="703"/>
      <c r="F11" s="703"/>
      <c r="G11" s="703"/>
      <c r="H11" s="703"/>
      <c r="J11" s="184"/>
      <c r="K11" s="184"/>
      <c r="L11" s="184"/>
      <c r="M11" s="184"/>
    </row>
    <row r="12" spans="1:13" ht="23.1" customHeight="1">
      <c r="A12" s="706" t="s">
        <v>179</v>
      </c>
      <c r="B12" s="703"/>
      <c r="C12" s="703"/>
      <c r="D12" s="703"/>
      <c r="E12" s="703"/>
      <c r="F12" s="703"/>
      <c r="G12" s="703"/>
      <c r="H12" s="703"/>
      <c r="J12" s="184"/>
      <c r="K12" s="184"/>
      <c r="L12" s="184"/>
      <c r="M12" s="184"/>
    </row>
    <row r="13" spans="1:13" ht="23.1" customHeight="1">
      <c r="A13" s="706"/>
      <c r="B13" s="703"/>
      <c r="C13" s="703"/>
      <c r="D13" s="703"/>
      <c r="E13" s="703"/>
      <c r="F13" s="703"/>
      <c r="G13" s="703"/>
      <c r="H13" s="703"/>
      <c r="J13" s="184"/>
      <c r="K13" s="184"/>
      <c r="L13" s="184"/>
      <c r="M13" s="184"/>
    </row>
    <row r="14" spans="1:13" ht="23.1" customHeight="1">
      <c r="A14" s="706"/>
      <c r="B14" s="703"/>
      <c r="C14" s="703"/>
      <c r="D14" s="703"/>
      <c r="E14" s="703"/>
      <c r="F14" s="703"/>
      <c r="G14" s="703"/>
      <c r="H14" s="703"/>
      <c r="J14" s="184"/>
      <c r="K14" s="184"/>
      <c r="L14" s="184"/>
      <c r="M14" s="184"/>
    </row>
    <row r="15" spans="1:13" ht="23.1" customHeight="1">
      <c r="A15" s="706" t="s">
        <v>180</v>
      </c>
      <c r="B15" s="703"/>
      <c r="C15" s="703"/>
      <c r="D15" s="703"/>
      <c r="E15" s="703"/>
      <c r="F15" s="703"/>
      <c r="G15" s="703"/>
      <c r="H15" s="703"/>
      <c r="J15" s="184"/>
      <c r="K15" s="184"/>
      <c r="L15" s="184"/>
      <c r="M15" s="184"/>
    </row>
    <row r="16" spans="1:13" ht="23.1" customHeight="1">
      <c r="A16" s="706"/>
      <c r="B16" s="703"/>
      <c r="C16" s="703"/>
      <c r="D16" s="703"/>
      <c r="E16" s="703"/>
      <c r="F16" s="703"/>
      <c r="G16" s="703"/>
      <c r="H16" s="703"/>
      <c r="J16" s="184"/>
      <c r="K16" s="184"/>
      <c r="L16" s="184"/>
      <c r="M16" s="184"/>
    </row>
    <row r="17" spans="1:13" ht="23.1" customHeight="1">
      <c r="A17" s="706"/>
      <c r="B17" s="703"/>
      <c r="C17" s="703"/>
      <c r="D17" s="703"/>
      <c r="E17" s="703"/>
      <c r="F17" s="703"/>
      <c r="G17" s="703"/>
      <c r="H17" s="703"/>
      <c r="J17" s="184"/>
      <c r="K17" s="184"/>
      <c r="L17" s="184"/>
      <c r="M17" s="184"/>
    </row>
    <row r="18" spans="1:13" ht="23.1" customHeight="1">
      <c r="A18" s="706" t="s">
        <v>54</v>
      </c>
      <c r="B18" s="703"/>
      <c r="C18" s="703"/>
      <c r="D18" s="703"/>
      <c r="E18" s="703"/>
      <c r="F18" s="703"/>
      <c r="G18" s="703"/>
      <c r="H18" s="703"/>
      <c r="J18" s="184"/>
      <c r="K18" s="184"/>
      <c r="L18" s="184"/>
      <c r="M18" s="184"/>
    </row>
    <row r="19" spans="1:13" ht="23.1" customHeight="1">
      <c r="A19" s="706"/>
      <c r="B19" s="703"/>
      <c r="C19" s="703"/>
      <c r="D19" s="703"/>
      <c r="E19" s="703"/>
      <c r="F19" s="703"/>
      <c r="G19" s="703"/>
      <c r="H19" s="703"/>
      <c r="J19" s="184"/>
      <c r="K19" s="184"/>
      <c r="L19" s="184"/>
      <c r="M19" s="184"/>
    </row>
    <row r="20" spans="1:13" ht="23.1" customHeight="1">
      <c r="A20" s="706"/>
      <c r="B20" s="703"/>
      <c r="C20" s="703"/>
      <c r="D20" s="703"/>
      <c r="E20" s="703"/>
      <c r="F20" s="703"/>
      <c r="G20" s="703"/>
      <c r="H20" s="703"/>
      <c r="J20" s="184"/>
      <c r="K20" s="184"/>
      <c r="L20" s="184"/>
      <c r="M20" s="184"/>
    </row>
    <row r="21" spans="1:13" ht="23.1" customHeight="1">
      <c r="A21" s="706" t="s">
        <v>181</v>
      </c>
      <c r="B21" s="703"/>
      <c r="C21" s="703"/>
      <c r="D21" s="703"/>
      <c r="E21" s="703"/>
      <c r="F21" s="703"/>
      <c r="G21" s="703"/>
      <c r="H21" s="703"/>
      <c r="J21" s="184" t="s">
        <v>427</v>
      </c>
      <c r="K21" s="184"/>
      <c r="L21" s="184"/>
      <c r="M21" s="184"/>
    </row>
    <row r="22" spans="1:13" ht="23.1" customHeight="1">
      <c r="A22" s="706"/>
      <c r="B22" s="703"/>
      <c r="C22" s="703"/>
      <c r="D22" s="703"/>
      <c r="E22" s="703"/>
      <c r="F22" s="703"/>
      <c r="G22" s="703"/>
      <c r="H22" s="703"/>
      <c r="J22" s="184" t="s">
        <v>435</v>
      </c>
      <c r="K22" s="184"/>
      <c r="L22" s="184"/>
      <c r="M22" s="184"/>
    </row>
    <row r="23" spans="1:13" ht="23.1" customHeight="1">
      <c r="A23" s="706"/>
      <c r="B23" s="703"/>
      <c r="C23" s="703"/>
      <c r="D23" s="703"/>
      <c r="E23" s="703"/>
      <c r="F23" s="703"/>
      <c r="G23" s="703"/>
      <c r="H23" s="703"/>
      <c r="J23" s="184" t="s">
        <v>432</v>
      </c>
      <c r="K23" s="184"/>
      <c r="L23" s="184"/>
      <c r="M23" s="184"/>
    </row>
    <row r="24" spans="1:13" ht="23.1" customHeight="1">
      <c r="A24" s="706" t="s">
        <v>182</v>
      </c>
      <c r="B24" s="703"/>
      <c r="C24" s="703"/>
      <c r="D24" s="703"/>
      <c r="E24" s="703"/>
      <c r="F24" s="703"/>
      <c r="G24" s="703"/>
      <c r="H24" s="703"/>
      <c r="J24" s="184" t="s">
        <v>437</v>
      </c>
      <c r="K24" s="184"/>
      <c r="L24" s="184"/>
      <c r="M24" s="184"/>
    </row>
    <row r="25" spans="1:13" ht="23.1" customHeight="1">
      <c r="A25" s="706"/>
      <c r="B25" s="703"/>
      <c r="C25" s="703"/>
      <c r="D25" s="703"/>
      <c r="E25" s="703"/>
      <c r="F25" s="703"/>
      <c r="G25" s="703"/>
      <c r="H25" s="703"/>
      <c r="J25" s="184" t="s">
        <v>436</v>
      </c>
      <c r="K25" s="184"/>
      <c r="L25" s="184"/>
      <c r="M25" s="184"/>
    </row>
    <row r="26" spans="1:13" ht="23.1" customHeight="1">
      <c r="A26" s="706"/>
      <c r="B26" s="703"/>
      <c r="C26" s="703"/>
      <c r="D26" s="703"/>
      <c r="E26" s="703"/>
      <c r="F26" s="703"/>
      <c r="G26" s="703"/>
      <c r="H26" s="703"/>
      <c r="J26" s="184" t="s">
        <v>386</v>
      </c>
      <c r="K26" s="184"/>
      <c r="L26" s="184"/>
      <c r="M26" s="184"/>
    </row>
    <row r="27" spans="1:13" ht="20.100000000000001" customHeight="1">
      <c r="A27" s="704" t="s">
        <v>385</v>
      </c>
      <c r="B27" s="705"/>
      <c r="C27" s="705"/>
      <c r="D27" s="705"/>
      <c r="E27" s="705"/>
      <c r="F27" s="705"/>
      <c r="G27" s="705"/>
      <c r="H27" s="705"/>
      <c r="J27" s="184" t="s">
        <v>387</v>
      </c>
      <c r="K27" s="184"/>
      <c r="L27" s="184"/>
      <c r="M27" s="184"/>
    </row>
    <row r="28" spans="1:13" ht="20.100000000000001" customHeight="1">
      <c r="A28" s="562"/>
      <c r="B28" s="562"/>
      <c r="C28" s="562"/>
      <c r="D28" s="562"/>
      <c r="E28" s="562"/>
      <c r="F28" s="562"/>
      <c r="G28" s="562"/>
      <c r="H28" s="562"/>
      <c r="J28" s="184" t="s">
        <v>388</v>
      </c>
      <c r="K28" s="184"/>
      <c r="L28" s="184"/>
      <c r="M28" s="184"/>
    </row>
    <row r="29" spans="1:13" ht="20.100000000000001" customHeight="1">
      <c r="A29" s="562"/>
      <c r="B29" s="562"/>
      <c r="C29" s="562"/>
      <c r="D29" s="562"/>
      <c r="E29" s="562"/>
      <c r="F29" s="562"/>
      <c r="G29" s="562"/>
      <c r="H29" s="562"/>
      <c r="J29" s="184" t="s">
        <v>438</v>
      </c>
      <c r="K29" s="184"/>
      <c r="L29" s="184"/>
      <c r="M29" s="184"/>
    </row>
    <row r="30" spans="1:13" ht="20.100000000000001" customHeight="1">
      <c r="A30" s="562"/>
      <c r="B30" s="562"/>
      <c r="C30" s="562"/>
      <c r="D30" s="562"/>
      <c r="E30" s="562"/>
      <c r="F30" s="562"/>
      <c r="G30" s="562"/>
      <c r="H30" s="562"/>
      <c r="J30" s="184"/>
      <c r="K30" s="184"/>
      <c r="L30" s="184"/>
      <c r="M30" s="184"/>
    </row>
    <row r="31" spans="1:13" ht="20.100000000000001" customHeight="1">
      <c r="A31" s="562"/>
      <c r="B31" s="562"/>
      <c r="C31" s="562"/>
      <c r="D31" s="562"/>
      <c r="E31" s="562"/>
      <c r="F31" s="562"/>
      <c r="G31" s="562"/>
      <c r="H31" s="562"/>
      <c r="J31" s="184"/>
      <c r="K31" s="184"/>
      <c r="L31" s="184"/>
      <c r="M31" s="184"/>
    </row>
    <row r="32" spans="1:13" ht="20.100000000000001" customHeight="1">
      <c r="A32" s="562"/>
      <c r="B32" s="562"/>
      <c r="C32" s="562"/>
      <c r="D32" s="562"/>
      <c r="E32" s="562"/>
      <c r="F32" s="562"/>
      <c r="G32" s="562"/>
      <c r="H32" s="562"/>
      <c r="J32" s="184"/>
      <c r="K32" s="184"/>
      <c r="L32" s="184"/>
      <c r="M32" s="184"/>
    </row>
    <row r="33" spans="1:13" ht="20.100000000000001" customHeight="1">
      <c r="A33" s="562"/>
      <c r="B33" s="562"/>
      <c r="C33" s="562"/>
      <c r="D33" s="562"/>
      <c r="E33" s="562"/>
      <c r="F33" s="562"/>
      <c r="G33" s="562"/>
      <c r="H33" s="562"/>
      <c r="J33" s="184"/>
      <c r="K33" s="184"/>
      <c r="L33" s="184"/>
      <c r="M33" s="184"/>
    </row>
    <row r="34" spans="1:13" ht="20.100000000000001" customHeight="1">
      <c r="A34" s="562"/>
      <c r="B34" s="562"/>
      <c r="C34" s="562"/>
      <c r="D34" s="562"/>
      <c r="E34" s="562"/>
      <c r="F34" s="562"/>
      <c r="G34" s="562"/>
      <c r="H34" s="562"/>
      <c r="J34" s="184"/>
      <c r="K34" s="184"/>
      <c r="L34" s="184"/>
      <c r="M34" s="184"/>
    </row>
    <row r="35" spans="1:13">
      <c r="A35" s="23"/>
      <c r="B35" s="23"/>
      <c r="C35" s="23"/>
      <c r="D35" s="23"/>
      <c r="E35" s="23"/>
      <c r="F35" s="23"/>
      <c r="G35" s="23"/>
      <c r="H35" s="23"/>
      <c r="J35" s="184"/>
      <c r="K35" s="184"/>
      <c r="L35" s="184"/>
      <c r="M35" s="184"/>
    </row>
  </sheetData>
  <sheetProtection algorithmName="SHA-512" hashValue="yIaWkD1nrPknLf1VMTndDjLpX06uKeIRPDcIkO8zuf37hLtzOqz6bKCF70rAmks8H6ANxg0g1jmjoo5pEDG2oQ==" saltValue="ba1AFeAGTaoPn0q3Whw13Q==" spinCount="100000" sheet="1" formatRows="0" insertRows="0"/>
  <mergeCells count="21">
    <mergeCell ref="E6:H6"/>
    <mergeCell ref="B9:H11"/>
    <mergeCell ref="B12:H14"/>
    <mergeCell ref="I1:J3"/>
    <mergeCell ref="A2:H2"/>
    <mergeCell ref="A8:B8"/>
    <mergeCell ref="C8:H8"/>
    <mergeCell ref="A9:A11"/>
    <mergeCell ref="A12:A14"/>
    <mergeCell ref="C6:D6"/>
    <mergeCell ref="B4:F4"/>
    <mergeCell ref="A1:H1"/>
    <mergeCell ref="B15:H17"/>
    <mergeCell ref="B18:H20"/>
    <mergeCell ref="B21:H23"/>
    <mergeCell ref="A27:H34"/>
    <mergeCell ref="A15:A17"/>
    <mergeCell ref="A18:A20"/>
    <mergeCell ref="A21:A23"/>
    <mergeCell ref="A24:A26"/>
    <mergeCell ref="B24:H26"/>
  </mergeCells>
  <phoneticPr fontId="3"/>
  <conditionalFormatting sqref="C8:H8">
    <cfRule type="expression" dxfId="1" priority="2">
      <formula>$C$8=""</formula>
    </cfRule>
  </conditionalFormatting>
  <conditionalFormatting sqref="B4 E6 C8">
    <cfRule type="expression" dxfId="0" priority="1">
      <formula>OR(B4="",LEFT(B4,3)="（例）",LEFT(B4,1)="「")</formula>
    </cfRule>
  </conditionalFormatting>
  <hyperlinks>
    <hyperlink ref="I1:J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showRowColHeaders="0" zoomScaleNormal="100" workbookViewId="0">
      <selection activeCell="C3" sqref="C3"/>
    </sheetView>
  </sheetViews>
  <sheetFormatPr defaultRowHeight="24"/>
  <cols>
    <col min="1" max="1" width="6.5" style="79" bestFit="1" customWidth="1"/>
    <col min="2" max="2" width="25.875" style="73" customWidth="1"/>
    <col min="3" max="3" width="55" style="73" customWidth="1"/>
    <col min="4" max="4" width="45.375" style="73" customWidth="1"/>
    <col min="5" max="16384" width="9" style="73"/>
  </cols>
  <sheetData>
    <row r="1" spans="1:6">
      <c r="A1" s="235" t="s">
        <v>269</v>
      </c>
      <c r="B1" s="235"/>
      <c r="C1" s="235"/>
      <c r="D1" s="235"/>
    </row>
    <row r="2" spans="1:6">
      <c r="A2" s="236" t="s">
        <v>262</v>
      </c>
      <c r="B2" s="236"/>
      <c r="C2" s="236"/>
      <c r="D2" s="236"/>
    </row>
    <row r="3" spans="1:6" ht="24.75" thickBot="1">
      <c r="A3" s="170" t="s">
        <v>263</v>
      </c>
      <c r="B3" s="171" t="s">
        <v>264</v>
      </c>
      <c r="C3" s="171" t="s">
        <v>265</v>
      </c>
      <c r="D3" s="171" t="s">
        <v>50</v>
      </c>
    </row>
    <row r="4" spans="1:6" ht="72.75" thickTop="1">
      <c r="A4" s="172" t="s">
        <v>270</v>
      </c>
      <c r="B4" s="74" t="s">
        <v>283</v>
      </c>
      <c r="C4" s="75" t="s">
        <v>295</v>
      </c>
      <c r="D4" s="74" t="s">
        <v>329</v>
      </c>
    </row>
    <row r="5" spans="1:6">
      <c r="A5" s="172" t="s">
        <v>271</v>
      </c>
      <c r="B5" s="76" t="s">
        <v>284</v>
      </c>
      <c r="C5" s="77" t="s">
        <v>296</v>
      </c>
      <c r="D5" s="76"/>
    </row>
    <row r="6" spans="1:6">
      <c r="A6" s="172" t="s">
        <v>272</v>
      </c>
      <c r="B6" s="76" t="s">
        <v>285</v>
      </c>
      <c r="C6" s="77" t="s">
        <v>297</v>
      </c>
      <c r="D6" s="76"/>
    </row>
    <row r="7" spans="1:6" ht="21" customHeight="1">
      <c r="A7" s="172" t="s">
        <v>273</v>
      </c>
      <c r="B7" s="76" t="s">
        <v>286</v>
      </c>
      <c r="C7" s="77" t="s">
        <v>298</v>
      </c>
      <c r="D7" s="76"/>
    </row>
    <row r="8" spans="1:6">
      <c r="A8" s="172" t="s">
        <v>274</v>
      </c>
      <c r="B8" s="76" t="s">
        <v>287</v>
      </c>
      <c r="C8" s="77" t="s">
        <v>299</v>
      </c>
      <c r="D8" s="76"/>
    </row>
    <row r="9" spans="1:6">
      <c r="A9" s="172" t="s">
        <v>275</v>
      </c>
      <c r="B9" s="76" t="s">
        <v>331</v>
      </c>
      <c r="C9" s="77" t="s">
        <v>333</v>
      </c>
      <c r="D9" s="76"/>
    </row>
    <row r="10" spans="1:6">
      <c r="A10" s="172" t="s">
        <v>276</v>
      </c>
      <c r="B10" s="76" t="s">
        <v>288</v>
      </c>
      <c r="C10" s="77" t="s">
        <v>300</v>
      </c>
      <c r="D10" s="76"/>
    </row>
    <row r="11" spans="1:6">
      <c r="A11" s="172" t="s">
        <v>277</v>
      </c>
      <c r="B11" s="76" t="s">
        <v>289</v>
      </c>
      <c r="C11" s="77" t="s">
        <v>301</v>
      </c>
      <c r="D11" s="76"/>
    </row>
    <row r="12" spans="1:6">
      <c r="A12" s="172" t="s">
        <v>278</v>
      </c>
      <c r="B12" s="76" t="s">
        <v>290</v>
      </c>
      <c r="C12" s="77" t="s">
        <v>302</v>
      </c>
      <c r="D12" s="76"/>
    </row>
    <row r="13" spans="1:6">
      <c r="A13" s="172" t="s">
        <v>279</v>
      </c>
      <c r="B13" s="76" t="s">
        <v>291</v>
      </c>
      <c r="C13" s="77" t="s">
        <v>304</v>
      </c>
      <c r="D13" s="76"/>
    </row>
    <row r="14" spans="1:6">
      <c r="A14" s="172" t="s">
        <v>280</v>
      </c>
      <c r="B14" s="76" t="s">
        <v>292</v>
      </c>
      <c r="C14" s="77" t="s">
        <v>137</v>
      </c>
      <c r="D14" s="76"/>
    </row>
    <row r="15" spans="1:6">
      <c r="A15" s="172" t="s">
        <v>281</v>
      </c>
      <c r="B15" s="76" t="s">
        <v>293</v>
      </c>
      <c r="C15" s="77" t="s">
        <v>307</v>
      </c>
      <c r="D15" s="76"/>
      <c r="F15" s="78"/>
    </row>
    <row r="16" spans="1:6">
      <c r="A16" s="172" t="s">
        <v>282</v>
      </c>
      <c r="B16" s="76" t="s">
        <v>294</v>
      </c>
      <c r="C16" s="77" t="s">
        <v>172</v>
      </c>
      <c r="D16" s="76"/>
    </row>
    <row r="17" spans="1:4">
      <c r="A17" s="172" t="s">
        <v>332</v>
      </c>
      <c r="B17" s="76" t="s">
        <v>370</v>
      </c>
      <c r="C17" s="77" t="s">
        <v>310</v>
      </c>
      <c r="D17" s="76" t="s">
        <v>330</v>
      </c>
    </row>
  </sheetData>
  <sheetProtection algorithmName="SHA-512" hashValue="Qqrw/xpbKmSPJggqd7R0nh9ux+IWImOURLiMowqYWOFclyPOjN6uy1gE6t8OI0eaExxyHtLR52BDA3qMw5ke6A==" saltValue="OIDnNxFz0HnVKPzQM9IkaA==" spinCount="100000" sheet="1" objects="1" scenarios="1"/>
  <mergeCells count="2">
    <mergeCell ref="A1:D1"/>
    <mergeCell ref="A2:D2"/>
  </mergeCells>
  <phoneticPr fontId="3"/>
  <hyperlinks>
    <hyperlink ref="C5" location="'C02　企業工事成績対象工事一覧'!Print_Area" display="企業工事成績対象工事一覧"/>
    <hyperlink ref="C6" location="'C03　施工実績評価資料'!Print_Area" display="施工実績評価資料"/>
    <hyperlink ref="C7" location="'C04　ＩＳＯ及びエコアクション２１取得評価資料'!A1" display="ＩＳＯ及びエコアクション２１取得評価資料"/>
    <hyperlink ref="C8" location="'C05　指名停止評価資料'!A1" display="指名停止評価資料"/>
    <hyperlink ref="C10" location="'C07　本店、支店及び営業所評価資料'!A1" display="本店、支店及び営業所評価資料"/>
    <hyperlink ref="C11" location="'C08　地元企業活用計画書'!A1" display="地元企業活用計画書"/>
    <hyperlink ref="C12" location="'C09　技術者雇用評価資料'!A1" display="技術者雇用評価資料"/>
    <hyperlink ref="C13" location="'C010　地域防災力評価資料'!A1" display="地域防災力評価資料"/>
    <hyperlink ref="C14" location="'C11　配置予定技術者工事成績対象工事一覧'!A1" display="配置予定技術者工事成績対象工事一覧"/>
    <hyperlink ref="C15" location="'C12　配置予定技術者施工実績評価資料'!A1" display="配置予定技術者施工実績評価資料"/>
    <hyperlink ref="C16" location="'C13　配置予定技術者継続教育評価資料'!A1" display="配置予定技術者継続教育評価資料"/>
    <hyperlink ref="C17" location="'C14　施工計画書'!A1" display="施工計画書"/>
    <hyperlink ref="C4" location="'C01　総合評価落札方式における評価項目算定資料の提出について'!A1" display="総合評価落札方式における評価項目算定資料の提出について"/>
    <hyperlink ref="C9" location="'C06　若手・女性人材活用計画書'!A1" display="若手女性人材活用計画書"/>
  </hyperlink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40"/>
  <sheetViews>
    <sheetView showGridLines="0" showRowColHeaders="0" zoomScaleNormal="100" zoomScaleSheetLayoutView="100" workbookViewId="0">
      <selection activeCell="F5" sqref="F5:G5"/>
    </sheetView>
  </sheetViews>
  <sheetFormatPr defaultColWidth="4" defaultRowHeight="18" customHeight="1"/>
  <cols>
    <col min="1" max="1" width="2.625" style="81" customWidth="1"/>
    <col min="2" max="2" width="4.625" style="81" customWidth="1"/>
    <col min="3" max="3" width="9.625" style="81" customWidth="1"/>
    <col min="4" max="4" width="12.625" style="81" customWidth="1"/>
    <col min="5" max="5" width="14.625" style="81" customWidth="1"/>
    <col min="6" max="6" width="13.625" style="81" customWidth="1"/>
    <col min="7" max="7" width="20.625" style="81" customWidth="1"/>
    <col min="8" max="16384" width="4" style="81"/>
  </cols>
  <sheetData>
    <row r="1" spans="1:21" ht="18" customHeight="1">
      <c r="A1" s="256" t="s">
        <v>19</v>
      </c>
      <c r="B1" s="256"/>
      <c r="C1" s="256"/>
      <c r="D1" s="256"/>
      <c r="E1" s="256"/>
      <c r="F1" s="256"/>
      <c r="G1" s="256"/>
      <c r="H1" s="243" t="s">
        <v>261</v>
      </c>
      <c r="I1" s="244"/>
      <c r="J1" s="245"/>
    </row>
    <row r="2" spans="1:21" ht="18" customHeight="1">
      <c r="A2" s="261" t="str">
        <f>IFERROR(IF(OR(入力シート!D10="",入力シート!F10="",入力シート!H10=""),"年　　月　　日",TEXT(DATE(入力シート!D10,入力シート!F10,入力シート!H10),"ggge年M月ｄ日")),"年　　月　　日")</f>
        <v>年　　月　　日</v>
      </c>
      <c r="B2" s="261"/>
      <c r="C2" s="261"/>
      <c r="D2" s="261"/>
      <c r="E2" s="261"/>
      <c r="F2" s="261"/>
      <c r="G2" s="261"/>
      <c r="H2" s="246"/>
      <c r="I2" s="247"/>
      <c r="J2" s="248"/>
    </row>
    <row r="3" spans="1:21" ht="18" customHeight="1" thickBot="1">
      <c r="A3" s="258" t="str">
        <f>IF(入力シート!C20="前橋市長","（宛先）前橋市長",IF(入力シート!C20="前橋市公営企業管理者","（宛先）前橋市公営企業管理者","「発注者」が未入力です。"))</f>
        <v>「発注者」が未入力です。</v>
      </c>
      <c r="B3" s="258"/>
      <c r="C3" s="258"/>
      <c r="D3" s="258"/>
      <c r="E3" s="258"/>
      <c r="F3" s="258"/>
      <c r="G3" s="258"/>
      <c r="H3" s="249"/>
      <c r="I3" s="250"/>
      <c r="J3" s="251"/>
    </row>
    <row r="4" spans="1:21" ht="30" customHeight="1">
      <c r="A4" s="255"/>
      <c r="B4" s="255"/>
      <c r="C4" s="255"/>
      <c r="D4" s="255"/>
      <c r="E4" s="83" t="s">
        <v>8</v>
      </c>
      <c r="F4" s="258" t="str">
        <f>IF(入力シート!C18="","「住所」が未入力です。",入力シート!C18)</f>
        <v>（例）群馬県前橋市表町１－１－１</v>
      </c>
      <c r="G4" s="258"/>
      <c r="H4" s="237" t="s">
        <v>266</v>
      </c>
      <c r="I4" s="238"/>
      <c r="J4" s="239"/>
      <c r="K4" s="80"/>
    </row>
    <row r="5" spans="1:21" ht="30" customHeight="1" thickBot="1">
      <c r="A5" s="255"/>
      <c r="B5" s="255"/>
      <c r="C5" s="255"/>
      <c r="D5" s="255"/>
      <c r="E5" s="83" t="s">
        <v>9</v>
      </c>
      <c r="F5" s="258" t="str">
        <f>IF(入力シート!C15="","「会社名」が未入力です。",入力シート!C15)</f>
        <v>（例）○○工業株式会社</v>
      </c>
      <c r="G5" s="258"/>
      <c r="H5" s="240"/>
      <c r="I5" s="241"/>
      <c r="J5" s="242"/>
      <c r="K5" s="80"/>
      <c r="P5" s="10"/>
      <c r="Q5" s="10"/>
      <c r="R5" s="10"/>
      <c r="S5" s="10"/>
      <c r="T5" s="10"/>
      <c r="U5" s="10"/>
    </row>
    <row r="6" spans="1:21" ht="30" customHeight="1">
      <c r="A6" s="255"/>
      <c r="B6" s="255"/>
      <c r="C6" s="255"/>
      <c r="D6" s="255"/>
      <c r="E6" s="83" t="s">
        <v>10</v>
      </c>
      <c r="F6" s="258" t="str">
        <f>IF(入力シート!C17="","「代表者（氏名）」が未入力です。",入力シート!C16&amp;"　"&amp;入力シート!C17)</f>
        <v>（例）代表取締役　（例）前橋　太朗</v>
      </c>
      <c r="G6" s="258"/>
      <c r="I6" s="183" t="s">
        <v>389</v>
      </c>
    </row>
    <row r="7" spans="1:21" ht="18" customHeight="1">
      <c r="A7" s="255"/>
      <c r="B7" s="255"/>
      <c r="C7" s="255"/>
      <c r="D7" s="255"/>
      <c r="E7" s="255"/>
      <c r="F7" s="255"/>
      <c r="G7" s="255"/>
      <c r="H7" s="183"/>
      <c r="I7" s="184" t="s">
        <v>390</v>
      </c>
      <c r="J7" s="184"/>
      <c r="T7" s="9"/>
    </row>
    <row r="8" spans="1:21" ht="18" customHeight="1">
      <c r="A8" s="262" t="s">
        <v>20</v>
      </c>
      <c r="B8" s="262"/>
      <c r="C8" s="262"/>
      <c r="D8" s="262"/>
      <c r="E8" s="262"/>
      <c r="F8" s="262"/>
      <c r="G8" s="262"/>
      <c r="H8" s="184"/>
      <c r="I8" s="184"/>
    </row>
    <row r="9" spans="1:21" ht="18" customHeight="1">
      <c r="A9" s="255"/>
      <c r="B9" s="255"/>
      <c r="C9" s="255"/>
      <c r="D9" s="255"/>
      <c r="E9" s="255"/>
      <c r="F9" s="255"/>
      <c r="G9" s="255"/>
      <c r="H9" s="183"/>
      <c r="I9" s="183"/>
      <c r="M9" s="10"/>
      <c r="N9" s="10"/>
      <c r="O9" s="10"/>
      <c r="P9" s="10"/>
      <c r="Q9" s="10"/>
      <c r="R9" s="10"/>
    </row>
    <row r="10" spans="1:21" ht="18" customHeight="1">
      <c r="A10" s="256" t="s">
        <v>21</v>
      </c>
      <c r="B10" s="256"/>
      <c r="C10" s="256"/>
      <c r="D10" s="256"/>
      <c r="E10" s="256"/>
      <c r="F10" s="256"/>
      <c r="G10" s="256"/>
      <c r="H10" s="184"/>
      <c r="I10" s="184"/>
    </row>
    <row r="11" spans="1:21" ht="18" customHeight="1">
      <c r="A11" s="255"/>
      <c r="B11" s="255"/>
      <c r="C11" s="255"/>
      <c r="D11" s="255"/>
      <c r="E11" s="255"/>
      <c r="F11" s="255"/>
      <c r="G11" s="255"/>
      <c r="H11" s="183"/>
      <c r="I11" s="183"/>
    </row>
    <row r="12" spans="1:21" ht="18" customHeight="1">
      <c r="A12" s="255" t="s">
        <v>11</v>
      </c>
      <c r="B12" s="255"/>
      <c r="C12" s="255"/>
      <c r="D12" s="255"/>
      <c r="E12" s="255"/>
      <c r="F12" s="255"/>
      <c r="G12" s="255"/>
      <c r="H12" s="184"/>
      <c r="I12" s="184"/>
    </row>
    <row r="13" spans="1:21" ht="18" customHeight="1">
      <c r="A13" s="255"/>
      <c r="B13" s="255"/>
      <c r="C13" s="255"/>
      <c r="D13" s="255"/>
      <c r="E13" s="255"/>
      <c r="F13" s="255"/>
      <c r="G13" s="255"/>
      <c r="H13" s="183"/>
      <c r="I13" s="183"/>
    </row>
    <row r="14" spans="1:21" ht="30" customHeight="1">
      <c r="A14" s="81" t="s">
        <v>23</v>
      </c>
      <c r="B14" s="257" t="s">
        <v>12</v>
      </c>
      <c r="C14" s="257"/>
      <c r="D14" s="258" t="str">
        <f>IF(入力シート!C21="","「件名」が未入力です。",入力シート!C21)</f>
        <v>（例）本庁管内○○工事</v>
      </c>
      <c r="E14" s="258"/>
      <c r="F14" s="258"/>
      <c r="G14" s="258"/>
      <c r="H14" s="184"/>
      <c r="I14" s="184"/>
    </row>
    <row r="15" spans="1:21" ht="18" customHeight="1">
      <c r="A15" s="255"/>
      <c r="B15" s="255"/>
      <c r="C15" s="255"/>
      <c r="D15" s="255"/>
      <c r="E15" s="255"/>
      <c r="F15" s="255"/>
      <c r="G15" s="255"/>
      <c r="H15" s="183"/>
      <c r="I15" s="183"/>
    </row>
    <row r="16" spans="1:21" ht="30" customHeight="1">
      <c r="A16" s="81" t="s">
        <v>24</v>
      </c>
      <c r="B16" s="257" t="s">
        <v>13</v>
      </c>
      <c r="C16" s="257"/>
      <c r="D16" s="258" t="str">
        <f>IF(入力シート!C22="","「工事箇所」が未入力です。",入力シート!C22)</f>
        <v>（例）群馬県前橋市表町２－２－２</v>
      </c>
      <c r="E16" s="258"/>
      <c r="F16" s="258"/>
      <c r="G16" s="258"/>
      <c r="H16" s="184"/>
      <c r="I16" s="184"/>
    </row>
    <row r="17" spans="1:17" ht="18" customHeight="1">
      <c r="A17" s="255"/>
      <c r="B17" s="255"/>
      <c r="C17" s="255"/>
      <c r="D17" s="255"/>
      <c r="E17" s="255"/>
      <c r="F17" s="255"/>
      <c r="G17" s="255"/>
      <c r="H17" s="183"/>
      <c r="I17" s="183"/>
    </row>
    <row r="18" spans="1:17" ht="18" customHeight="1">
      <c r="A18" s="81" t="s">
        <v>25</v>
      </c>
      <c r="B18" s="256" t="s">
        <v>22</v>
      </c>
      <c r="C18" s="256"/>
      <c r="D18" s="256"/>
      <c r="E18" s="256"/>
      <c r="F18" s="256"/>
      <c r="G18" s="256"/>
      <c r="H18" s="184"/>
      <c r="I18" s="184"/>
    </row>
    <row r="19" spans="1:17" ht="18" customHeight="1">
      <c r="B19" s="81" t="s">
        <v>26</v>
      </c>
      <c r="C19" s="256" t="s">
        <v>27</v>
      </c>
      <c r="D19" s="256"/>
      <c r="E19" s="256"/>
      <c r="F19" s="256"/>
      <c r="G19" s="256"/>
      <c r="H19" s="183"/>
      <c r="I19" s="183"/>
    </row>
    <row r="20" spans="1:17" ht="18" customHeight="1">
      <c r="B20" s="81" t="s">
        <v>28</v>
      </c>
      <c r="C20" s="256" t="s">
        <v>34</v>
      </c>
      <c r="D20" s="256"/>
      <c r="E20" s="256"/>
      <c r="F20" s="256"/>
      <c r="G20" s="256"/>
      <c r="H20" s="184"/>
      <c r="I20" s="184"/>
    </row>
    <row r="21" spans="1:17" ht="18" customHeight="1">
      <c r="B21" s="81" t="s">
        <v>1</v>
      </c>
      <c r="C21" s="256" t="s">
        <v>35</v>
      </c>
      <c r="D21" s="256"/>
      <c r="E21" s="256"/>
      <c r="F21" s="256"/>
      <c r="G21" s="256"/>
      <c r="H21" s="183"/>
      <c r="I21" s="183"/>
    </row>
    <row r="22" spans="1:17" ht="18" customHeight="1">
      <c r="B22" s="81" t="s">
        <v>29</v>
      </c>
      <c r="C22" s="256" t="s">
        <v>36</v>
      </c>
      <c r="D22" s="256"/>
      <c r="E22" s="256"/>
      <c r="F22" s="256"/>
      <c r="G22" s="256"/>
      <c r="H22" s="184"/>
      <c r="I22" s="184"/>
    </row>
    <row r="23" spans="1:17" s="162" customFormat="1" ht="18" customHeight="1">
      <c r="B23" s="162" t="s">
        <v>30</v>
      </c>
      <c r="C23" s="256" t="s">
        <v>335</v>
      </c>
      <c r="D23" s="256"/>
      <c r="E23" s="256"/>
      <c r="F23" s="256"/>
      <c r="G23" s="256"/>
      <c r="H23" s="183"/>
      <c r="I23" s="183"/>
    </row>
    <row r="24" spans="1:17" ht="18" customHeight="1">
      <c r="B24" s="162" t="s">
        <v>31</v>
      </c>
      <c r="C24" s="256" t="s">
        <v>336</v>
      </c>
      <c r="D24" s="256"/>
      <c r="E24" s="256"/>
      <c r="F24" s="256"/>
      <c r="G24" s="256"/>
      <c r="H24" s="184"/>
      <c r="I24" s="184"/>
    </row>
    <row r="25" spans="1:17" ht="18" customHeight="1">
      <c r="B25" s="162" t="s">
        <v>32</v>
      </c>
      <c r="C25" s="256" t="s">
        <v>337</v>
      </c>
      <c r="D25" s="256"/>
      <c r="E25" s="256"/>
      <c r="F25" s="256"/>
      <c r="G25" s="256"/>
      <c r="H25" s="183"/>
      <c r="I25" s="183"/>
    </row>
    <row r="26" spans="1:17" ht="18" customHeight="1">
      <c r="A26" s="11"/>
      <c r="B26" s="162" t="s">
        <v>33</v>
      </c>
      <c r="C26" s="256" t="s">
        <v>338</v>
      </c>
      <c r="D26" s="256"/>
      <c r="E26" s="256"/>
      <c r="F26" s="256"/>
      <c r="G26" s="256"/>
      <c r="H26" s="184"/>
      <c r="I26" s="184"/>
      <c r="J26" s="11"/>
      <c r="K26" s="11"/>
      <c r="L26" s="11"/>
      <c r="M26" s="11"/>
      <c r="N26" s="11"/>
      <c r="O26" s="11"/>
      <c r="P26" s="11"/>
      <c r="Q26" s="11"/>
    </row>
    <row r="27" spans="1:17" ht="18" customHeight="1">
      <c r="A27" s="11"/>
      <c r="B27" s="162" t="s">
        <v>37</v>
      </c>
      <c r="C27" s="256" t="s">
        <v>339</v>
      </c>
      <c r="D27" s="256"/>
      <c r="E27" s="256"/>
      <c r="F27" s="256"/>
      <c r="G27" s="256"/>
      <c r="H27" s="183"/>
      <c r="I27" s="183"/>
      <c r="J27" s="11"/>
      <c r="K27" s="11"/>
      <c r="L27" s="11"/>
      <c r="M27" s="11"/>
      <c r="N27" s="11"/>
      <c r="O27" s="11"/>
      <c r="P27" s="11"/>
      <c r="Q27" s="11"/>
    </row>
    <row r="28" spans="1:17" ht="18" customHeight="1">
      <c r="A28" s="11"/>
      <c r="B28" s="162" t="s">
        <v>38</v>
      </c>
      <c r="C28" s="256" t="s">
        <v>340</v>
      </c>
      <c r="D28" s="256"/>
      <c r="E28" s="256"/>
      <c r="F28" s="256"/>
      <c r="G28" s="256"/>
      <c r="H28" s="184"/>
      <c r="I28" s="184"/>
      <c r="J28" s="11"/>
      <c r="K28" s="11"/>
      <c r="L28" s="11"/>
      <c r="M28" s="11"/>
      <c r="N28" s="11"/>
      <c r="O28" s="11"/>
      <c r="P28" s="11"/>
      <c r="Q28" s="11"/>
    </row>
    <row r="29" spans="1:17" ht="18" customHeight="1">
      <c r="A29" s="11"/>
      <c r="B29" s="162" t="s">
        <v>39</v>
      </c>
      <c r="C29" s="256" t="s">
        <v>341</v>
      </c>
      <c r="D29" s="256"/>
      <c r="E29" s="256"/>
      <c r="F29" s="256"/>
      <c r="G29" s="256"/>
      <c r="H29" s="183"/>
      <c r="I29" s="183"/>
      <c r="J29" s="11"/>
      <c r="K29" s="11"/>
      <c r="L29" s="11"/>
      <c r="M29" s="11"/>
      <c r="N29" s="11"/>
      <c r="O29" s="11"/>
      <c r="P29" s="11"/>
      <c r="Q29" s="11"/>
    </row>
    <row r="30" spans="1:17" ht="18" customHeight="1">
      <c r="A30" s="11"/>
      <c r="B30" s="162" t="s">
        <v>334</v>
      </c>
      <c r="C30" s="256" t="s">
        <v>342</v>
      </c>
      <c r="D30" s="256"/>
      <c r="E30" s="256"/>
      <c r="F30" s="256"/>
      <c r="G30" s="256"/>
      <c r="H30" s="184"/>
      <c r="I30" s="184"/>
      <c r="J30" s="11"/>
      <c r="K30" s="11"/>
      <c r="L30" s="11"/>
      <c r="M30" s="11"/>
      <c r="N30" s="11"/>
      <c r="O30" s="11"/>
      <c r="P30" s="11"/>
      <c r="Q30" s="11"/>
    </row>
    <row r="31" spans="1:17" ht="18" customHeight="1">
      <c r="A31" s="11"/>
      <c r="B31" s="161" t="str">
        <f>IF(H1="総合評価 Ⅰ型","(13)","")</f>
        <v>(13)</v>
      </c>
      <c r="C31" s="252" t="str">
        <f>IF(H1="総合評価 Ⅰ型","施工計画書（様式第１４号）","")</f>
        <v>施工計画書（様式第１４号）</v>
      </c>
      <c r="D31" s="252"/>
      <c r="E31" s="252"/>
      <c r="F31" s="252"/>
      <c r="G31" s="252"/>
      <c r="H31" s="183"/>
      <c r="I31" s="183" t="s">
        <v>396</v>
      </c>
      <c r="J31" s="11"/>
      <c r="K31" s="11"/>
      <c r="L31" s="11"/>
      <c r="M31" s="11"/>
      <c r="N31" s="11"/>
      <c r="O31" s="11"/>
      <c r="P31" s="11"/>
      <c r="Q31" s="11"/>
    </row>
    <row r="32" spans="1:17" ht="18" customHeight="1">
      <c r="A32" s="253"/>
      <c r="B32" s="253"/>
      <c r="C32" s="253"/>
      <c r="D32" s="253"/>
      <c r="E32" s="253"/>
      <c r="F32" s="253"/>
      <c r="G32" s="253"/>
    </row>
    <row r="33" spans="1:28" ht="18" customHeight="1">
      <c r="A33" s="263" t="s">
        <v>2</v>
      </c>
      <c r="B33" s="264"/>
      <c r="C33" s="264"/>
      <c r="D33" s="264"/>
      <c r="E33" s="264"/>
      <c r="F33" s="264"/>
      <c r="G33" s="16"/>
      <c r="H33" s="11"/>
      <c r="I33" s="183" t="s">
        <v>391</v>
      </c>
      <c r="J33" s="11"/>
      <c r="K33" s="11"/>
      <c r="L33" s="11"/>
      <c r="M33" s="11"/>
      <c r="N33" s="11"/>
      <c r="O33" s="11"/>
      <c r="P33" s="11"/>
      <c r="Q33" s="11"/>
      <c r="R33" s="11"/>
      <c r="S33" s="11"/>
    </row>
    <row r="34" spans="1:28" ht="18" customHeight="1">
      <c r="A34" s="13" t="s">
        <v>4</v>
      </c>
      <c r="B34" s="265" t="s">
        <v>3</v>
      </c>
      <c r="C34" s="265"/>
      <c r="D34" s="260" t="str">
        <f>入力シート!C11&amp;""</f>
        <v/>
      </c>
      <c r="E34" s="260"/>
      <c r="F34" s="82" t="s">
        <v>7</v>
      </c>
      <c r="G34" s="95" t="str">
        <f>入力シート!C12&amp;""</f>
        <v/>
      </c>
      <c r="H34" s="11"/>
      <c r="I34" s="185" t="s">
        <v>392</v>
      </c>
      <c r="J34" s="11"/>
      <c r="K34" s="11"/>
      <c r="L34" s="11"/>
      <c r="M34" s="11"/>
      <c r="N34" s="11"/>
      <c r="O34" s="11"/>
      <c r="P34" s="11"/>
      <c r="Q34" s="11"/>
      <c r="R34" s="11"/>
      <c r="S34" s="11"/>
    </row>
    <row r="35" spans="1:28" ht="18" customHeight="1">
      <c r="A35" s="14" t="s">
        <v>5</v>
      </c>
      <c r="B35" s="259" t="s">
        <v>6</v>
      </c>
      <c r="C35" s="259"/>
      <c r="D35" s="254" t="str">
        <f>入力シート!C13&amp;""</f>
        <v/>
      </c>
      <c r="E35" s="254"/>
      <c r="F35" s="15" t="s">
        <v>7</v>
      </c>
      <c r="G35" s="96" t="str">
        <f>入力シート!C14&amp;""</f>
        <v/>
      </c>
      <c r="I35" s="185" t="s">
        <v>393</v>
      </c>
    </row>
    <row r="36" spans="1:28" ht="18" customHeight="1">
      <c r="I36" s="185" t="s">
        <v>394</v>
      </c>
    </row>
    <row r="37" spans="1:28" ht="18" customHeight="1">
      <c r="I37" s="183" t="s">
        <v>395</v>
      </c>
    </row>
    <row r="38" spans="1:28" ht="18" customHeight="1">
      <c r="U38" s="11"/>
      <c r="V38" s="11"/>
      <c r="W38" s="11"/>
      <c r="X38" s="11"/>
      <c r="Y38" s="11"/>
      <c r="Z38" s="11"/>
      <c r="AA38" s="11"/>
      <c r="AB38" s="11"/>
    </row>
    <row r="39" spans="1:28" ht="18" customHeight="1">
      <c r="U39" s="11"/>
      <c r="V39" s="11"/>
      <c r="W39" s="11"/>
      <c r="X39" s="11"/>
      <c r="Y39" s="11"/>
      <c r="Z39" s="11"/>
      <c r="AA39" s="11"/>
      <c r="AB39" s="11"/>
    </row>
    <row r="40" spans="1:28" ht="18" customHeight="1">
      <c r="U40" s="11"/>
      <c r="V40" s="11"/>
      <c r="W40" s="11"/>
      <c r="X40" s="11"/>
      <c r="Y40" s="11"/>
      <c r="Z40" s="11"/>
      <c r="AA40" s="11"/>
      <c r="AB40" s="11"/>
    </row>
  </sheetData>
  <sheetProtection algorithmName="SHA-512" hashValue="5pDbr+4ooeY3bommFGbTY9pyVvw+1q3dLV9n23zUE/6pL5Ig8zGFW9pgW7gNhmXbyePKuGWCWKqWmYItfOCn7w==" saltValue="wqxFFNLr/o42PmD5vpOOBA==" spinCount="100000" sheet="1" formatRows="0" insertRows="0"/>
  <mergeCells count="44">
    <mergeCell ref="B35:C35"/>
    <mergeCell ref="D34:E34"/>
    <mergeCell ref="A1:G1"/>
    <mergeCell ref="A2:G2"/>
    <mergeCell ref="A3:G3"/>
    <mergeCell ref="A7:G7"/>
    <mergeCell ref="A8:G8"/>
    <mergeCell ref="A9:G9"/>
    <mergeCell ref="F6:G6"/>
    <mergeCell ref="A33:F33"/>
    <mergeCell ref="B34:C34"/>
    <mergeCell ref="A10:G10"/>
    <mergeCell ref="A12:G12"/>
    <mergeCell ref="F4:G4"/>
    <mergeCell ref="F5:G5"/>
    <mergeCell ref="C22:G22"/>
    <mergeCell ref="C20:G20"/>
    <mergeCell ref="C21:G21"/>
    <mergeCell ref="C24:G24"/>
    <mergeCell ref="A13:G13"/>
    <mergeCell ref="A11:G11"/>
    <mergeCell ref="B14:C14"/>
    <mergeCell ref="A15:G15"/>
    <mergeCell ref="B16:C16"/>
    <mergeCell ref="A17:G17"/>
    <mergeCell ref="D14:G14"/>
    <mergeCell ref="D16:G16"/>
    <mergeCell ref="C23:G23"/>
    <mergeCell ref="H4:J5"/>
    <mergeCell ref="H1:J3"/>
    <mergeCell ref="C31:G31"/>
    <mergeCell ref="A32:G32"/>
    <mergeCell ref="D35:E35"/>
    <mergeCell ref="A4:D4"/>
    <mergeCell ref="A5:D5"/>
    <mergeCell ref="A6:D6"/>
    <mergeCell ref="C25:G25"/>
    <mergeCell ref="C26:G26"/>
    <mergeCell ref="C27:G27"/>
    <mergeCell ref="C28:G28"/>
    <mergeCell ref="C29:G29"/>
    <mergeCell ref="C30:G30"/>
    <mergeCell ref="B18:G18"/>
    <mergeCell ref="C19:G19"/>
  </mergeCells>
  <phoneticPr fontId="3"/>
  <conditionalFormatting sqref="A2 A3 F4:G6 D14 D16">
    <cfRule type="expression" dxfId="70" priority="1">
      <formula>OR(A2="",LEFT(A2,3)="（例）",LEFT(A2,1)="「")</formula>
    </cfRule>
  </conditionalFormatting>
  <dataValidations count="1">
    <dataValidation type="list" allowBlank="1" showInputMessage="1" showErrorMessage="1" sqref="H1:J3">
      <formula1>"総合評価 Ⅰ型,総合評価 Ⅱ型"</formula1>
    </dataValidation>
  </dataValidations>
  <hyperlinks>
    <hyperlink ref="H4:J5" location="入力シート!A1" display="入力シート!A1"/>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55"/>
  <sheetViews>
    <sheetView showGridLines="0" showRowColHeaders="0" zoomScaleNormal="100" zoomScaleSheetLayoutView="100" workbookViewId="0">
      <selection activeCell="E9" sqref="E9:E10"/>
    </sheetView>
  </sheetViews>
  <sheetFormatPr defaultColWidth="4" defaultRowHeight="15.95" customHeight="1"/>
  <cols>
    <col min="1" max="1" width="5.625" style="8" customWidth="1"/>
    <col min="2" max="2" width="13.5" style="8" customWidth="1"/>
    <col min="3" max="3" width="2.625" style="8" customWidth="1"/>
    <col min="4" max="4" width="4.625" style="8" customWidth="1"/>
    <col min="5" max="5" width="18.625" style="8" customWidth="1"/>
    <col min="6" max="6" width="2.625" style="17" customWidth="1"/>
    <col min="7" max="7" width="16.625" style="17" customWidth="1"/>
    <col min="8" max="8" width="16.625" style="8" customWidth="1"/>
    <col min="9" max="9" width="11.75" style="8" customWidth="1"/>
    <col min="10" max="10" width="10.625" style="8" customWidth="1"/>
    <col min="11" max="11" width="4.625" style="8" customWidth="1"/>
    <col min="12" max="12" width="10.625" style="8" customWidth="1"/>
    <col min="13" max="16384" width="4" style="8"/>
  </cols>
  <sheetData>
    <row r="1" spans="1:24" ht="15.95" customHeight="1">
      <c r="A1" s="283" t="s">
        <v>40</v>
      </c>
      <c r="B1" s="283"/>
      <c r="C1" s="283"/>
      <c r="D1" s="283"/>
      <c r="E1" s="283"/>
      <c r="F1" s="283"/>
      <c r="G1" s="283"/>
      <c r="H1" s="283"/>
      <c r="I1" s="283"/>
      <c r="J1" s="283"/>
      <c r="K1" s="283"/>
      <c r="L1" s="283"/>
      <c r="M1" s="266" t="s">
        <v>266</v>
      </c>
      <c r="N1" s="267"/>
      <c r="O1" s="267"/>
      <c r="P1" s="268"/>
    </row>
    <row r="2" spans="1:24" ht="15.95" customHeight="1">
      <c r="A2" s="262" t="s">
        <v>41</v>
      </c>
      <c r="B2" s="262"/>
      <c r="C2" s="262"/>
      <c r="D2" s="262"/>
      <c r="E2" s="262"/>
      <c r="F2" s="262"/>
      <c r="G2" s="262"/>
      <c r="H2" s="262"/>
      <c r="I2" s="262"/>
      <c r="J2" s="262"/>
      <c r="K2" s="262"/>
      <c r="L2" s="262"/>
      <c r="M2" s="269"/>
      <c r="N2" s="270"/>
      <c r="O2" s="270"/>
      <c r="P2" s="271"/>
    </row>
    <row r="3" spans="1:24" ht="15.95" customHeight="1">
      <c r="A3" s="97" t="s">
        <v>70</v>
      </c>
      <c r="B3" s="254" t="str">
        <f>IF(入力シート!C21="","「件名」が未入力です。",入力シート!C21)</f>
        <v>（例）本庁管内○○工事</v>
      </c>
      <c r="C3" s="254"/>
      <c r="D3" s="254"/>
      <c r="E3" s="254"/>
      <c r="F3" s="254"/>
      <c r="G3" s="254"/>
      <c r="H3" s="40" t="s">
        <v>71</v>
      </c>
      <c r="I3" s="254" t="str">
        <f>IF(入力シート!C15="","「会社名」が未入力です。",入力シート!C15)</f>
        <v>（例）○○工業株式会社</v>
      </c>
      <c r="J3" s="254"/>
      <c r="K3" s="254"/>
      <c r="L3" s="254"/>
      <c r="M3" s="269"/>
      <c r="N3" s="270"/>
      <c r="O3" s="270"/>
      <c r="P3" s="271"/>
    </row>
    <row r="4" spans="1:24" ht="15.95" customHeight="1" thickBot="1">
      <c r="A4" s="255"/>
      <c r="B4" s="255"/>
      <c r="C4" s="255"/>
      <c r="D4" s="255"/>
      <c r="E4" s="255"/>
      <c r="F4" s="255"/>
      <c r="G4" s="255"/>
      <c r="H4" s="255"/>
      <c r="I4" s="255"/>
      <c r="J4" s="255"/>
      <c r="K4" s="255"/>
      <c r="L4" s="255"/>
      <c r="M4" s="272"/>
      <c r="N4" s="273"/>
      <c r="O4" s="273"/>
      <c r="P4" s="274"/>
      <c r="X4" s="9"/>
    </row>
    <row r="5" spans="1:24" ht="15.95" customHeight="1">
      <c r="A5" s="284" t="s">
        <v>72</v>
      </c>
      <c r="B5" s="285"/>
      <c r="C5" s="98" t="s">
        <v>221</v>
      </c>
      <c r="D5" s="288" t="s">
        <v>42</v>
      </c>
      <c r="E5" s="288"/>
      <c r="F5" s="288"/>
      <c r="G5" s="288"/>
      <c r="H5" s="288"/>
      <c r="I5" s="288"/>
      <c r="J5" s="288"/>
      <c r="K5" s="288"/>
      <c r="L5" s="289"/>
    </row>
    <row r="6" spans="1:24" ht="15.95" customHeight="1">
      <c r="A6" s="286"/>
      <c r="B6" s="287"/>
      <c r="C6" s="99" t="s">
        <v>221</v>
      </c>
      <c r="D6" s="275" t="s">
        <v>16</v>
      </c>
      <c r="E6" s="275"/>
      <c r="F6" s="275"/>
      <c r="G6" s="275"/>
      <c r="H6" s="275"/>
      <c r="I6" s="275"/>
      <c r="J6" s="275"/>
      <c r="K6" s="275"/>
      <c r="L6" s="276"/>
      <c r="N6" s="184"/>
      <c r="O6" s="184"/>
      <c r="P6" s="184"/>
      <c r="Q6" s="184"/>
      <c r="R6" s="10"/>
      <c r="S6" s="10"/>
      <c r="T6" s="10"/>
      <c r="U6" s="10"/>
      <c r="V6" s="10"/>
    </row>
    <row r="7" spans="1:24" ht="15.95" customHeight="1">
      <c r="A7" s="308" t="s">
        <v>43</v>
      </c>
      <c r="B7" s="302" t="s">
        <v>12</v>
      </c>
      <c r="C7" s="302"/>
      <c r="D7" s="302"/>
      <c r="E7" s="302" t="s">
        <v>13</v>
      </c>
      <c r="F7" s="315" t="s">
        <v>15</v>
      </c>
      <c r="G7" s="316"/>
      <c r="H7" s="18" t="s">
        <v>312</v>
      </c>
      <c r="I7" s="301" t="s">
        <v>48</v>
      </c>
      <c r="J7" s="302" t="s">
        <v>51</v>
      </c>
      <c r="K7" s="302" t="s">
        <v>49</v>
      </c>
      <c r="L7" s="302" t="s">
        <v>50</v>
      </c>
      <c r="N7" s="184"/>
      <c r="O7" s="184"/>
      <c r="P7" s="184"/>
      <c r="Q7" s="184"/>
    </row>
    <row r="8" spans="1:24" ht="15.95" customHeight="1">
      <c r="A8" s="308"/>
      <c r="B8" s="302"/>
      <c r="C8" s="302"/>
      <c r="D8" s="302"/>
      <c r="E8" s="302"/>
      <c r="F8" s="315"/>
      <c r="G8" s="316"/>
      <c r="H8" s="19" t="s">
        <v>313</v>
      </c>
      <c r="I8" s="301"/>
      <c r="J8" s="302"/>
      <c r="K8" s="302"/>
      <c r="L8" s="302"/>
      <c r="N8" s="184"/>
      <c r="O8" s="184"/>
      <c r="P8" s="184"/>
      <c r="Q8" s="184"/>
    </row>
    <row r="9" spans="1:24" ht="15.95" customHeight="1">
      <c r="A9" s="290" t="s">
        <v>44</v>
      </c>
      <c r="B9" s="309" t="str">
        <f>IF(C5="■","○○○事業","")</f>
        <v/>
      </c>
      <c r="C9" s="310"/>
      <c r="D9" s="311"/>
      <c r="E9" s="303" t="str">
        <f>IF(C5="■","前橋市○○町〇丁目","")</f>
        <v/>
      </c>
      <c r="F9" s="317" t="str">
        <f>IF(G10="","","～")</f>
        <v/>
      </c>
      <c r="G9" s="100" t="str">
        <f>IF(C5="■","令和〇年〇月〇日","")</f>
        <v/>
      </c>
      <c r="H9" s="305" t="str">
        <f>IF(C5="■",9999999,"")</f>
        <v/>
      </c>
      <c r="I9" s="306" t="str">
        <f>IF(C5="■","○○課","")</f>
        <v/>
      </c>
      <c r="J9" s="306" t="str">
        <f>IF(C5="■","82.","")</f>
        <v/>
      </c>
      <c r="K9" s="306"/>
      <c r="L9" s="319"/>
      <c r="N9" s="184" t="s">
        <v>397</v>
      </c>
      <c r="O9" s="184"/>
      <c r="P9" s="184"/>
      <c r="Q9" s="184"/>
    </row>
    <row r="10" spans="1:24" ht="15.95" customHeight="1">
      <c r="A10" s="291"/>
      <c r="B10" s="312" t="str">
        <f>IF(C5="■","(主）○○○線","")</f>
        <v/>
      </c>
      <c r="C10" s="313"/>
      <c r="D10" s="314"/>
      <c r="E10" s="304"/>
      <c r="F10" s="318"/>
      <c r="G10" s="101" t="str">
        <f>IF(C5="■","令和〇年〇月〇日","")</f>
        <v/>
      </c>
      <c r="H10" s="300"/>
      <c r="I10" s="307"/>
      <c r="J10" s="307"/>
      <c r="K10" s="307"/>
      <c r="L10" s="320"/>
      <c r="N10" s="184" t="s">
        <v>398</v>
      </c>
      <c r="O10" s="184"/>
      <c r="P10" s="184"/>
      <c r="Q10" s="184"/>
    </row>
    <row r="11" spans="1:24" ht="15.95" customHeight="1">
      <c r="A11" s="290" t="s">
        <v>52</v>
      </c>
      <c r="B11" s="292"/>
      <c r="C11" s="293"/>
      <c r="D11" s="294"/>
      <c r="E11" s="295"/>
      <c r="F11" s="297" t="str">
        <f>IF(G12="","","～")</f>
        <v/>
      </c>
      <c r="G11" s="100"/>
      <c r="H11" s="299"/>
      <c r="I11" s="290"/>
      <c r="J11" s="290"/>
      <c r="K11" s="290"/>
      <c r="L11" s="278"/>
      <c r="N11" s="184"/>
      <c r="O11" s="184"/>
      <c r="P11" s="184"/>
      <c r="Q11" s="184"/>
    </row>
    <row r="12" spans="1:24" ht="15.95" customHeight="1">
      <c r="A12" s="291"/>
      <c r="B12" s="280"/>
      <c r="C12" s="281"/>
      <c r="D12" s="282"/>
      <c r="E12" s="296"/>
      <c r="F12" s="298"/>
      <c r="G12" s="101"/>
      <c r="H12" s="300"/>
      <c r="I12" s="291"/>
      <c r="J12" s="291"/>
      <c r="K12" s="291"/>
      <c r="L12" s="279"/>
      <c r="N12" s="184"/>
      <c r="O12" s="184"/>
      <c r="P12" s="184"/>
      <c r="Q12" s="184"/>
    </row>
    <row r="13" spans="1:24" ht="15.95" customHeight="1">
      <c r="A13" s="290" t="s">
        <v>53</v>
      </c>
      <c r="B13" s="292"/>
      <c r="C13" s="293"/>
      <c r="D13" s="294"/>
      <c r="E13" s="295"/>
      <c r="F13" s="297" t="str">
        <f t="shared" ref="F13" si="0">IF(G14="","","～")</f>
        <v/>
      </c>
      <c r="G13" s="100"/>
      <c r="H13" s="299"/>
      <c r="I13" s="290"/>
      <c r="J13" s="290"/>
      <c r="K13" s="290"/>
      <c r="L13" s="278"/>
      <c r="N13" s="184"/>
      <c r="O13" s="184"/>
      <c r="P13" s="184"/>
      <c r="Q13" s="184"/>
    </row>
    <row r="14" spans="1:24" ht="15.95" customHeight="1">
      <c r="A14" s="291"/>
      <c r="B14" s="280"/>
      <c r="C14" s="281"/>
      <c r="D14" s="282"/>
      <c r="E14" s="296"/>
      <c r="F14" s="298"/>
      <c r="G14" s="101"/>
      <c r="H14" s="300"/>
      <c r="I14" s="291"/>
      <c r="J14" s="291"/>
      <c r="K14" s="291"/>
      <c r="L14" s="279"/>
      <c r="N14" s="184"/>
      <c r="O14" s="184"/>
      <c r="P14" s="184"/>
      <c r="Q14" s="184"/>
    </row>
    <row r="15" spans="1:24" ht="15.95" customHeight="1">
      <c r="A15" s="290" t="s">
        <v>54</v>
      </c>
      <c r="B15" s="292"/>
      <c r="C15" s="293"/>
      <c r="D15" s="294"/>
      <c r="E15" s="295"/>
      <c r="F15" s="297" t="str">
        <f t="shared" ref="F15" si="1">IF(G16="","","～")</f>
        <v/>
      </c>
      <c r="G15" s="100"/>
      <c r="H15" s="299"/>
      <c r="I15" s="290"/>
      <c r="J15" s="290"/>
      <c r="K15" s="290"/>
      <c r="L15" s="278"/>
      <c r="N15" s="184"/>
      <c r="O15" s="184"/>
      <c r="P15" s="184"/>
      <c r="Q15" s="184"/>
    </row>
    <row r="16" spans="1:24" ht="15.95" customHeight="1">
      <c r="A16" s="291"/>
      <c r="B16" s="280"/>
      <c r="C16" s="281"/>
      <c r="D16" s="282"/>
      <c r="E16" s="296"/>
      <c r="F16" s="298"/>
      <c r="G16" s="101"/>
      <c r="H16" s="300"/>
      <c r="I16" s="291"/>
      <c r="J16" s="291"/>
      <c r="K16" s="291"/>
      <c r="L16" s="279"/>
      <c r="N16" s="184"/>
      <c r="O16" s="184"/>
      <c r="P16" s="184"/>
      <c r="Q16" s="184"/>
    </row>
    <row r="17" spans="1:17" ht="15.95" customHeight="1">
      <c r="A17" s="290" t="s">
        <v>55</v>
      </c>
      <c r="B17" s="292"/>
      <c r="C17" s="293"/>
      <c r="D17" s="294"/>
      <c r="E17" s="295"/>
      <c r="F17" s="297" t="str">
        <f t="shared" ref="F17" si="2">IF(G18="","","～")</f>
        <v/>
      </c>
      <c r="G17" s="100"/>
      <c r="H17" s="299"/>
      <c r="I17" s="290"/>
      <c r="J17" s="290"/>
      <c r="K17" s="290"/>
      <c r="L17" s="278"/>
      <c r="N17" s="184"/>
      <c r="O17" s="184"/>
      <c r="P17" s="184"/>
      <c r="Q17" s="184"/>
    </row>
    <row r="18" spans="1:17" ht="15.95" customHeight="1">
      <c r="A18" s="291"/>
      <c r="B18" s="280"/>
      <c r="C18" s="281"/>
      <c r="D18" s="282"/>
      <c r="E18" s="296"/>
      <c r="F18" s="298"/>
      <c r="G18" s="101"/>
      <c r="H18" s="300"/>
      <c r="I18" s="291"/>
      <c r="J18" s="291"/>
      <c r="K18" s="291"/>
      <c r="L18" s="279"/>
      <c r="N18" s="184"/>
      <c r="O18" s="184"/>
      <c r="P18" s="184"/>
      <c r="Q18" s="184"/>
    </row>
    <row r="19" spans="1:17" ht="15.95" customHeight="1">
      <c r="A19" s="290" t="s">
        <v>56</v>
      </c>
      <c r="B19" s="292"/>
      <c r="C19" s="293"/>
      <c r="D19" s="294"/>
      <c r="E19" s="295"/>
      <c r="F19" s="297" t="str">
        <f t="shared" ref="F19" si="3">IF(G20="","","～")</f>
        <v/>
      </c>
      <c r="G19" s="100"/>
      <c r="H19" s="299"/>
      <c r="I19" s="290"/>
      <c r="J19" s="290"/>
      <c r="K19" s="290"/>
      <c r="L19" s="278"/>
      <c r="N19" s="184"/>
      <c r="O19" s="184"/>
      <c r="P19" s="184"/>
      <c r="Q19" s="184"/>
    </row>
    <row r="20" spans="1:17" ht="15.95" customHeight="1">
      <c r="A20" s="291"/>
      <c r="B20" s="280"/>
      <c r="C20" s="281"/>
      <c r="D20" s="282"/>
      <c r="E20" s="296"/>
      <c r="F20" s="298"/>
      <c r="G20" s="101"/>
      <c r="H20" s="300"/>
      <c r="I20" s="291"/>
      <c r="J20" s="291"/>
      <c r="K20" s="291"/>
      <c r="L20" s="279"/>
      <c r="N20" s="184"/>
      <c r="O20" s="184"/>
      <c r="P20" s="184"/>
      <c r="Q20" s="184"/>
    </row>
    <row r="21" spans="1:17" ht="15.95" customHeight="1">
      <c r="A21" s="290" t="s">
        <v>57</v>
      </c>
      <c r="B21" s="292"/>
      <c r="C21" s="293"/>
      <c r="D21" s="294"/>
      <c r="E21" s="295"/>
      <c r="F21" s="297" t="str">
        <f t="shared" ref="F21" si="4">IF(G22="","","～")</f>
        <v/>
      </c>
      <c r="G21" s="100"/>
      <c r="H21" s="299"/>
      <c r="I21" s="290"/>
      <c r="J21" s="290"/>
      <c r="K21" s="290"/>
      <c r="L21" s="278"/>
      <c r="N21" s="184"/>
      <c r="O21" s="184"/>
      <c r="P21" s="184"/>
      <c r="Q21" s="184"/>
    </row>
    <row r="22" spans="1:17" ht="15.95" customHeight="1">
      <c r="A22" s="291"/>
      <c r="B22" s="280"/>
      <c r="C22" s="281"/>
      <c r="D22" s="282"/>
      <c r="E22" s="296"/>
      <c r="F22" s="298"/>
      <c r="G22" s="101"/>
      <c r="H22" s="300"/>
      <c r="I22" s="291"/>
      <c r="J22" s="291"/>
      <c r="K22" s="291"/>
      <c r="L22" s="279"/>
      <c r="N22" s="184"/>
      <c r="O22" s="184"/>
      <c r="P22" s="184"/>
      <c r="Q22" s="184"/>
    </row>
    <row r="23" spans="1:17" ht="15.95" customHeight="1">
      <c r="A23" s="290" t="s">
        <v>58</v>
      </c>
      <c r="B23" s="292"/>
      <c r="C23" s="293"/>
      <c r="D23" s="294"/>
      <c r="E23" s="295"/>
      <c r="F23" s="297" t="str">
        <f t="shared" ref="F23" si="5">IF(G24="","","～")</f>
        <v/>
      </c>
      <c r="G23" s="100"/>
      <c r="H23" s="299"/>
      <c r="I23" s="290"/>
      <c r="J23" s="290"/>
      <c r="K23" s="290"/>
      <c r="L23" s="278"/>
      <c r="N23" s="184"/>
      <c r="O23" s="184"/>
      <c r="P23" s="184"/>
      <c r="Q23" s="184"/>
    </row>
    <row r="24" spans="1:17" ht="15.95" customHeight="1">
      <c r="A24" s="291"/>
      <c r="B24" s="280"/>
      <c r="C24" s="281"/>
      <c r="D24" s="282"/>
      <c r="E24" s="296"/>
      <c r="F24" s="298"/>
      <c r="G24" s="101"/>
      <c r="H24" s="300"/>
      <c r="I24" s="291"/>
      <c r="J24" s="291"/>
      <c r="K24" s="291"/>
      <c r="L24" s="279"/>
      <c r="N24" s="184"/>
      <c r="O24" s="184"/>
      <c r="P24" s="184"/>
      <c r="Q24" s="184"/>
    </row>
    <row r="25" spans="1:17" ht="15.95" customHeight="1">
      <c r="A25" s="290" t="s">
        <v>59</v>
      </c>
      <c r="B25" s="292"/>
      <c r="C25" s="293"/>
      <c r="D25" s="294"/>
      <c r="E25" s="295"/>
      <c r="F25" s="297" t="str">
        <f t="shared" ref="F25" si="6">IF(G26="","","～")</f>
        <v/>
      </c>
      <c r="G25" s="100"/>
      <c r="H25" s="299"/>
      <c r="I25" s="290"/>
      <c r="J25" s="290"/>
      <c r="K25" s="290"/>
      <c r="L25" s="278"/>
      <c r="N25" s="184"/>
      <c r="O25" s="184"/>
      <c r="P25" s="184"/>
      <c r="Q25" s="184"/>
    </row>
    <row r="26" spans="1:17" ht="15.95" customHeight="1">
      <c r="A26" s="291"/>
      <c r="B26" s="280"/>
      <c r="C26" s="281"/>
      <c r="D26" s="282"/>
      <c r="E26" s="296"/>
      <c r="F26" s="298"/>
      <c r="G26" s="101"/>
      <c r="H26" s="300"/>
      <c r="I26" s="291"/>
      <c r="J26" s="291"/>
      <c r="K26" s="291"/>
      <c r="L26" s="279"/>
      <c r="N26" s="184"/>
      <c r="O26" s="184"/>
      <c r="P26" s="184"/>
      <c r="Q26" s="184"/>
    </row>
    <row r="27" spans="1:17" ht="15.95" customHeight="1">
      <c r="A27" s="290" t="s">
        <v>60</v>
      </c>
      <c r="B27" s="292"/>
      <c r="C27" s="293"/>
      <c r="D27" s="294"/>
      <c r="E27" s="295"/>
      <c r="F27" s="297" t="str">
        <f t="shared" ref="F27" si="7">IF(G28="","","～")</f>
        <v/>
      </c>
      <c r="G27" s="100"/>
      <c r="H27" s="299"/>
      <c r="I27" s="290"/>
      <c r="J27" s="290"/>
      <c r="K27" s="290"/>
      <c r="L27" s="278"/>
      <c r="N27" s="184"/>
      <c r="O27" s="184"/>
      <c r="P27" s="184"/>
      <c r="Q27" s="184"/>
    </row>
    <row r="28" spans="1:17" ht="15.95" customHeight="1">
      <c r="A28" s="291"/>
      <c r="B28" s="280"/>
      <c r="C28" s="281"/>
      <c r="D28" s="282"/>
      <c r="E28" s="296"/>
      <c r="F28" s="298"/>
      <c r="G28" s="101"/>
      <c r="H28" s="300"/>
      <c r="I28" s="291"/>
      <c r="J28" s="291"/>
      <c r="K28" s="291"/>
      <c r="L28" s="279"/>
      <c r="N28" s="184"/>
      <c r="O28" s="184"/>
      <c r="P28" s="184"/>
      <c r="Q28" s="184"/>
    </row>
    <row r="29" spans="1:17" ht="15.95" customHeight="1">
      <c r="A29" s="290" t="s">
        <v>61</v>
      </c>
      <c r="B29" s="292"/>
      <c r="C29" s="293"/>
      <c r="D29" s="294"/>
      <c r="E29" s="295"/>
      <c r="F29" s="297" t="str">
        <f t="shared" ref="F29" si="8">IF(G30="","","～")</f>
        <v/>
      </c>
      <c r="G29" s="100"/>
      <c r="H29" s="299"/>
      <c r="I29" s="290"/>
      <c r="J29" s="290"/>
      <c r="K29" s="290"/>
      <c r="L29" s="278"/>
      <c r="N29" s="184"/>
      <c r="O29" s="184"/>
      <c r="P29" s="184"/>
      <c r="Q29" s="184"/>
    </row>
    <row r="30" spans="1:17" ht="15.95" customHeight="1">
      <c r="A30" s="291"/>
      <c r="B30" s="280"/>
      <c r="C30" s="281"/>
      <c r="D30" s="282"/>
      <c r="E30" s="296"/>
      <c r="F30" s="298"/>
      <c r="G30" s="101"/>
      <c r="H30" s="300"/>
      <c r="I30" s="291"/>
      <c r="J30" s="291"/>
      <c r="K30" s="291"/>
      <c r="L30" s="279"/>
      <c r="N30" s="184"/>
      <c r="O30" s="184"/>
      <c r="P30" s="184"/>
      <c r="Q30" s="184"/>
    </row>
    <row r="31" spans="1:17" ht="15.95" customHeight="1">
      <c r="A31" s="290" t="s">
        <v>62</v>
      </c>
      <c r="B31" s="292"/>
      <c r="C31" s="293"/>
      <c r="D31" s="294"/>
      <c r="E31" s="295"/>
      <c r="F31" s="297" t="str">
        <f t="shared" ref="F31" si="9">IF(G32="","","～")</f>
        <v/>
      </c>
      <c r="G31" s="100"/>
      <c r="H31" s="299"/>
      <c r="I31" s="290"/>
      <c r="J31" s="290"/>
      <c r="K31" s="290"/>
      <c r="L31" s="278"/>
      <c r="N31" s="184"/>
      <c r="O31" s="184"/>
      <c r="P31" s="184"/>
      <c r="Q31" s="184"/>
    </row>
    <row r="32" spans="1:17" ht="15.95" customHeight="1">
      <c r="A32" s="291"/>
      <c r="B32" s="280"/>
      <c r="C32" s="281"/>
      <c r="D32" s="282"/>
      <c r="E32" s="296"/>
      <c r="F32" s="298"/>
      <c r="G32" s="101"/>
      <c r="H32" s="300"/>
      <c r="I32" s="291"/>
      <c r="J32" s="291"/>
      <c r="K32" s="291"/>
      <c r="L32" s="279"/>
      <c r="N32" s="184"/>
      <c r="O32" s="184"/>
      <c r="P32" s="184"/>
      <c r="Q32" s="184"/>
    </row>
    <row r="33" spans="1:21" ht="15.95" customHeight="1">
      <c r="A33" s="290" t="s">
        <v>63</v>
      </c>
      <c r="B33" s="292"/>
      <c r="C33" s="293"/>
      <c r="D33" s="294"/>
      <c r="E33" s="295"/>
      <c r="F33" s="297" t="str">
        <f t="shared" ref="F33" si="10">IF(G34="","","～")</f>
        <v/>
      </c>
      <c r="G33" s="100"/>
      <c r="H33" s="299"/>
      <c r="I33" s="290"/>
      <c r="J33" s="290"/>
      <c r="K33" s="290"/>
      <c r="L33" s="278"/>
      <c r="N33" s="184"/>
      <c r="O33" s="184"/>
      <c r="P33" s="184"/>
      <c r="Q33" s="184"/>
    </row>
    <row r="34" spans="1:21" ht="15.95" customHeight="1">
      <c r="A34" s="291"/>
      <c r="B34" s="280"/>
      <c r="C34" s="281"/>
      <c r="D34" s="282"/>
      <c r="E34" s="296"/>
      <c r="F34" s="298"/>
      <c r="G34" s="101"/>
      <c r="H34" s="300"/>
      <c r="I34" s="291"/>
      <c r="J34" s="291"/>
      <c r="K34" s="291"/>
      <c r="L34" s="279"/>
      <c r="N34" s="184"/>
      <c r="O34" s="184"/>
      <c r="P34" s="184"/>
      <c r="Q34" s="184"/>
    </row>
    <row r="35" spans="1:21" ht="15.95" customHeight="1">
      <c r="A35" s="290" t="s">
        <v>64</v>
      </c>
      <c r="B35" s="292"/>
      <c r="C35" s="293"/>
      <c r="D35" s="294"/>
      <c r="E35" s="295"/>
      <c r="F35" s="297" t="str">
        <f t="shared" ref="F35" si="11">IF(G36="","","～")</f>
        <v/>
      </c>
      <c r="G35" s="100"/>
      <c r="H35" s="299"/>
      <c r="I35" s="290"/>
      <c r="J35" s="290"/>
      <c r="K35" s="290"/>
      <c r="L35" s="278"/>
      <c r="M35" s="11"/>
      <c r="N35" s="184"/>
      <c r="O35" s="184"/>
      <c r="P35" s="184"/>
      <c r="Q35" s="184"/>
      <c r="R35" s="11"/>
      <c r="S35" s="11"/>
      <c r="T35" s="11"/>
      <c r="U35" s="11"/>
    </row>
    <row r="36" spans="1:21" ht="15.95" customHeight="1">
      <c r="A36" s="291"/>
      <c r="B36" s="280"/>
      <c r="C36" s="281"/>
      <c r="D36" s="282"/>
      <c r="E36" s="296"/>
      <c r="F36" s="298"/>
      <c r="G36" s="101"/>
      <c r="H36" s="300"/>
      <c r="I36" s="291"/>
      <c r="J36" s="291"/>
      <c r="K36" s="291"/>
      <c r="L36" s="279"/>
      <c r="M36" s="11"/>
      <c r="N36" s="184"/>
      <c r="O36" s="184"/>
      <c r="P36" s="184"/>
      <c r="Q36" s="184"/>
      <c r="R36" s="11"/>
      <c r="S36" s="11"/>
      <c r="T36" s="11"/>
      <c r="U36" s="11"/>
    </row>
    <row r="37" spans="1:21" ht="15.95" customHeight="1">
      <c r="A37" s="290" t="s">
        <v>45</v>
      </c>
      <c r="B37" s="292"/>
      <c r="C37" s="293"/>
      <c r="D37" s="294"/>
      <c r="E37" s="295"/>
      <c r="F37" s="297" t="str">
        <f t="shared" ref="F37" si="12">IF(G38="","","～")</f>
        <v/>
      </c>
      <c r="G37" s="100"/>
      <c r="H37" s="299"/>
      <c r="I37" s="290"/>
      <c r="J37" s="290"/>
      <c r="K37" s="290"/>
      <c r="L37" s="278"/>
      <c r="M37" s="11"/>
      <c r="N37" s="184"/>
      <c r="O37" s="184"/>
      <c r="P37" s="184"/>
      <c r="Q37" s="184"/>
      <c r="R37" s="11"/>
      <c r="S37" s="11"/>
      <c r="T37" s="11"/>
      <c r="U37" s="11"/>
    </row>
    <row r="38" spans="1:21" ht="15.95" customHeight="1">
      <c r="A38" s="291"/>
      <c r="B38" s="280"/>
      <c r="C38" s="281"/>
      <c r="D38" s="282"/>
      <c r="E38" s="296"/>
      <c r="F38" s="298"/>
      <c r="G38" s="101"/>
      <c r="H38" s="300"/>
      <c r="I38" s="291"/>
      <c r="J38" s="291"/>
      <c r="K38" s="291"/>
      <c r="L38" s="279"/>
      <c r="M38" s="11"/>
      <c r="N38" s="184"/>
      <c r="O38" s="184"/>
      <c r="P38" s="184"/>
      <c r="Q38" s="184"/>
      <c r="R38" s="11"/>
      <c r="S38" s="11"/>
      <c r="T38" s="11"/>
      <c r="U38" s="11"/>
    </row>
    <row r="39" spans="1:21" ht="15.95" customHeight="1">
      <c r="A39" s="290" t="s">
        <v>65</v>
      </c>
      <c r="B39" s="292"/>
      <c r="C39" s="293"/>
      <c r="D39" s="294"/>
      <c r="E39" s="295"/>
      <c r="F39" s="297" t="str">
        <f t="shared" ref="F39" si="13">IF(G40="","","～")</f>
        <v/>
      </c>
      <c r="G39" s="100"/>
      <c r="H39" s="299"/>
      <c r="I39" s="290"/>
      <c r="J39" s="290"/>
      <c r="K39" s="290"/>
      <c r="L39" s="278"/>
      <c r="M39" s="11"/>
      <c r="N39" s="184"/>
      <c r="O39" s="184"/>
      <c r="P39" s="184"/>
      <c r="Q39" s="184"/>
      <c r="R39" s="11"/>
      <c r="S39" s="11"/>
      <c r="T39" s="11"/>
      <c r="U39" s="11"/>
    </row>
    <row r="40" spans="1:21" ht="15.95" customHeight="1">
      <c r="A40" s="291"/>
      <c r="B40" s="280"/>
      <c r="C40" s="281"/>
      <c r="D40" s="282"/>
      <c r="E40" s="296"/>
      <c r="F40" s="298"/>
      <c r="G40" s="101"/>
      <c r="H40" s="300"/>
      <c r="I40" s="291"/>
      <c r="J40" s="291"/>
      <c r="K40" s="291"/>
      <c r="L40" s="279"/>
      <c r="M40" s="11"/>
      <c r="N40" s="184"/>
      <c r="O40" s="184"/>
      <c r="P40" s="184"/>
      <c r="Q40" s="184"/>
      <c r="R40" s="11"/>
      <c r="S40" s="11"/>
      <c r="T40" s="11"/>
      <c r="U40" s="11"/>
    </row>
    <row r="41" spans="1:21" ht="15.95" customHeight="1">
      <c r="A41" s="290" t="s">
        <v>66</v>
      </c>
      <c r="B41" s="292"/>
      <c r="C41" s="293"/>
      <c r="D41" s="294"/>
      <c r="E41" s="295"/>
      <c r="F41" s="297" t="str">
        <f t="shared" ref="F41" si="14">IF(G42="","","～")</f>
        <v/>
      </c>
      <c r="G41" s="100"/>
      <c r="H41" s="299"/>
      <c r="I41" s="290"/>
      <c r="J41" s="290"/>
      <c r="K41" s="290"/>
      <c r="L41" s="278"/>
      <c r="M41" s="11"/>
      <c r="N41" s="184"/>
      <c r="O41" s="184"/>
      <c r="P41" s="184"/>
      <c r="Q41" s="184"/>
      <c r="R41" s="11"/>
      <c r="S41" s="11"/>
      <c r="T41" s="11"/>
      <c r="U41" s="11"/>
    </row>
    <row r="42" spans="1:21" ht="15.95" customHeight="1">
      <c r="A42" s="291"/>
      <c r="B42" s="280"/>
      <c r="C42" s="281"/>
      <c r="D42" s="282"/>
      <c r="E42" s="296"/>
      <c r="F42" s="298"/>
      <c r="G42" s="101"/>
      <c r="H42" s="300"/>
      <c r="I42" s="291"/>
      <c r="J42" s="291"/>
      <c r="K42" s="291"/>
      <c r="L42" s="279"/>
      <c r="M42" s="11"/>
      <c r="N42" s="184"/>
      <c r="O42" s="184"/>
      <c r="P42" s="184"/>
      <c r="Q42" s="184"/>
      <c r="R42" s="11"/>
      <c r="S42" s="11"/>
      <c r="T42" s="11"/>
      <c r="U42" s="11"/>
    </row>
    <row r="43" spans="1:21" ht="15.95" customHeight="1">
      <c r="A43" s="290" t="s">
        <v>67</v>
      </c>
      <c r="B43" s="292"/>
      <c r="C43" s="293"/>
      <c r="D43" s="294"/>
      <c r="E43" s="295"/>
      <c r="F43" s="297" t="str">
        <f t="shared" ref="F43" si="15">IF(G44="","","～")</f>
        <v/>
      </c>
      <c r="G43" s="100"/>
      <c r="H43" s="299"/>
      <c r="I43" s="290"/>
      <c r="J43" s="290"/>
      <c r="K43" s="290"/>
      <c r="L43" s="278"/>
      <c r="M43" s="11"/>
      <c r="N43" s="184"/>
      <c r="O43" s="184"/>
      <c r="P43" s="184"/>
      <c r="Q43" s="184"/>
      <c r="R43" s="11"/>
      <c r="S43" s="11"/>
      <c r="T43" s="11"/>
      <c r="U43" s="11"/>
    </row>
    <row r="44" spans="1:21" ht="15.95" customHeight="1">
      <c r="A44" s="291"/>
      <c r="B44" s="280"/>
      <c r="C44" s="281"/>
      <c r="D44" s="282"/>
      <c r="E44" s="296"/>
      <c r="F44" s="298"/>
      <c r="G44" s="101"/>
      <c r="H44" s="300"/>
      <c r="I44" s="291"/>
      <c r="J44" s="291"/>
      <c r="K44" s="291"/>
      <c r="L44" s="279"/>
      <c r="M44" s="11"/>
      <c r="N44" s="184"/>
      <c r="O44" s="184"/>
      <c r="P44" s="184"/>
      <c r="Q44" s="184"/>
      <c r="R44" s="11"/>
      <c r="S44" s="11"/>
      <c r="T44" s="11"/>
      <c r="U44" s="11"/>
    </row>
    <row r="45" spans="1:21" ht="15.95" customHeight="1">
      <c r="A45" s="290" t="s">
        <v>68</v>
      </c>
      <c r="B45" s="292"/>
      <c r="C45" s="293"/>
      <c r="D45" s="294"/>
      <c r="E45" s="295"/>
      <c r="F45" s="297" t="str">
        <f t="shared" ref="F45" si="16">IF(G46="","","～")</f>
        <v/>
      </c>
      <c r="G45" s="100"/>
      <c r="H45" s="299"/>
      <c r="I45" s="290"/>
      <c r="J45" s="290"/>
      <c r="K45" s="290"/>
      <c r="L45" s="278"/>
      <c r="M45" s="11"/>
      <c r="N45" s="184"/>
      <c r="O45" s="184"/>
      <c r="P45" s="184"/>
      <c r="Q45" s="184"/>
      <c r="R45" s="11"/>
      <c r="S45" s="11"/>
      <c r="T45" s="11"/>
      <c r="U45" s="11"/>
    </row>
    <row r="46" spans="1:21" ht="15.95" customHeight="1">
      <c r="A46" s="291"/>
      <c r="B46" s="280"/>
      <c r="C46" s="281"/>
      <c r="D46" s="282"/>
      <c r="E46" s="296"/>
      <c r="F46" s="298"/>
      <c r="G46" s="101"/>
      <c r="H46" s="300"/>
      <c r="I46" s="291"/>
      <c r="J46" s="291"/>
      <c r="K46" s="291"/>
      <c r="L46" s="279"/>
      <c r="M46" s="11"/>
      <c r="N46" s="184"/>
      <c r="O46" s="184"/>
      <c r="P46" s="184"/>
      <c r="Q46" s="184"/>
      <c r="R46" s="11"/>
      <c r="S46" s="11"/>
      <c r="T46" s="11"/>
      <c r="U46" s="11"/>
    </row>
    <row r="47" spans="1:21" ht="15.95" customHeight="1">
      <c r="A47" s="290" t="s">
        <v>69</v>
      </c>
      <c r="B47" s="292"/>
      <c r="C47" s="293"/>
      <c r="D47" s="294"/>
      <c r="E47" s="295"/>
      <c r="F47" s="297" t="str">
        <f t="shared" ref="F47" si="17">IF(G48="","","～")</f>
        <v/>
      </c>
      <c r="G47" s="100"/>
      <c r="H47" s="299"/>
      <c r="I47" s="290"/>
      <c r="J47" s="290"/>
      <c r="K47" s="290"/>
      <c r="L47" s="278"/>
      <c r="N47" s="184"/>
      <c r="O47" s="184"/>
      <c r="P47" s="184"/>
      <c r="Q47" s="184"/>
    </row>
    <row r="48" spans="1:21" ht="15.95" customHeight="1">
      <c r="A48" s="291"/>
      <c r="B48" s="280"/>
      <c r="C48" s="281"/>
      <c r="D48" s="282"/>
      <c r="E48" s="296"/>
      <c r="F48" s="298"/>
      <c r="G48" s="101"/>
      <c r="H48" s="300"/>
      <c r="I48" s="291"/>
      <c r="J48" s="291"/>
      <c r="K48" s="291"/>
      <c r="L48" s="279"/>
      <c r="N48" s="184"/>
      <c r="O48" s="184"/>
      <c r="P48" s="184"/>
      <c r="Q48" s="184"/>
    </row>
    <row r="49" spans="1:32" ht="15.95" customHeight="1">
      <c r="A49" s="288" t="s">
        <v>46</v>
      </c>
      <c r="B49" s="288"/>
      <c r="C49" s="288"/>
      <c r="D49" s="288"/>
      <c r="E49" s="288"/>
      <c r="F49" s="288"/>
      <c r="G49" s="288"/>
      <c r="H49" s="288"/>
      <c r="I49" s="288"/>
      <c r="J49" s="288"/>
      <c r="K49" s="288"/>
      <c r="L49" s="288"/>
      <c r="N49" s="184"/>
      <c r="O49" s="184"/>
      <c r="P49" s="184"/>
      <c r="Q49" s="184"/>
    </row>
    <row r="50" spans="1:32" ht="15.95" customHeight="1">
      <c r="A50" s="12" t="s">
        <v>47</v>
      </c>
      <c r="B50" s="277" t="s">
        <v>73</v>
      </c>
      <c r="C50" s="277"/>
      <c r="D50" s="277"/>
      <c r="E50" s="277"/>
      <c r="F50" s="277"/>
      <c r="G50" s="277"/>
      <c r="H50" s="277"/>
      <c r="I50" s="277"/>
      <c r="J50" s="277"/>
      <c r="K50" s="277"/>
      <c r="L50" s="277"/>
      <c r="N50" s="184"/>
      <c r="O50" s="184"/>
      <c r="P50" s="184"/>
      <c r="Q50" s="184"/>
    </row>
    <row r="51" spans="1:32" ht="15.95" customHeight="1">
      <c r="B51" s="277"/>
      <c r="C51" s="277"/>
      <c r="D51" s="277"/>
      <c r="E51" s="277"/>
      <c r="F51" s="277"/>
      <c r="G51" s="277"/>
      <c r="H51" s="277"/>
      <c r="I51" s="277"/>
      <c r="J51" s="277"/>
      <c r="K51" s="277"/>
      <c r="L51" s="277"/>
      <c r="N51" s="184"/>
      <c r="O51" s="184"/>
      <c r="P51" s="184"/>
      <c r="Q51" s="184"/>
      <c r="Y51" s="11"/>
      <c r="Z51" s="11"/>
      <c r="AA51" s="11"/>
      <c r="AB51" s="11"/>
      <c r="AC51" s="11"/>
      <c r="AD51" s="11"/>
      <c r="AE51" s="11"/>
      <c r="AF51" s="11"/>
    </row>
    <row r="52" spans="1:32" ht="15.95" customHeight="1">
      <c r="B52" s="277"/>
      <c r="C52" s="277"/>
      <c r="D52" s="277"/>
      <c r="E52" s="277"/>
      <c r="F52" s="277"/>
      <c r="G52" s="277"/>
      <c r="H52" s="277"/>
      <c r="I52" s="277"/>
      <c r="J52" s="277"/>
      <c r="K52" s="277"/>
      <c r="L52" s="277"/>
      <c r="N52" s="184"/>
      <c r="O52" s="184"/>
      <c r="P52" s="184"/>
      <c r="Q52" s="184"/>
      <c r="Y52" s="11"/>
      <c r="Z52" s="11"/>
      <c r="AA52" s="11"/>
      <c r="AB52" s="11"/>
      <c r="AC52" s="11"/>
      <c r="AD52" s="11"/>
      <c r="AE52" s="11"/>
      <c r="AF52" s="11"/>
    </row>
    <row r="53" spans="1:32" ht="15.95" customHeight="1">
      <c r="N53" s="184"/>
      <c r="O53" s="184"/>
      <c r="P53" s="184"/>
      <c r="Q53" s="184"/>
    </row>
    <row r="54" spans="1:32" ht="15.95" customHeight="1">
      <c r="N54" s="184"/>
      <c r="O54" s="184"/>
      <c r="P54" s="184"/>
      <c r="Q54" s="184"/>
    </row>
    <row r="55" spans="1:32" ht="15.95" customHeight="1">
      <c r="N55" s="184"/>
      <c r="O55" s="184"/>
      <c r="P55" s="184"/>
      <c r="Q55" s="184"/>
    </row>
  </sheetData>
  <sheetProtection algorithmName="SHA-512" hashValue="ZH3khyU1zXa/sygxm9SQzfWF08OsUwXFuhdK7lvMZUX0bC0huTsGFMoGLhE3gC/2/cuemwwF2rl/KP4j7B7irw==" saltValue="2BUaNz6Z9vU9j0AeyMrFtA==" spinCount="100000" sheet="1" formatRows="0" insertRows="0"/>
  <mergeCells count="219">
    <mergeCell ref="A49:L49"/>
    <mergeCell ref="I7:I8"/>
    <mergeCell ref="J7:J8"/>
    <mergeCell ref="K7:K8"/>
    <mergeCell ref="L7:L8"/>
    <mergeCell ref="A9:A10"/>
    <mergeCell ref="E9:E10"/>
    <mergeCell ref="H9:H10"/>
    <mergeCell ref="I9:I10"/>
    <mergeCell ref="J9:J10"/>
    <mergeCell ref="A7:A8"/>
    <mergeCell ref="B7:D8"/>
    <mergeCell ref="B9:D9"/>
    <mergeCell ref="B10:D10"/>
    <mergeCell ref="E7:E8"/>
    <mergeCell ref="F7:G8"/>
    <mergeCell ref="F9:F10"/>
    <mergeCell ref="K9:K10"/>
    <mergeCell ref="L9:L10"/>
    <mergeCell ref="A11:A12"/>
    <mergeCell ref="B11:D11"/>
    <mergeCell ref="E11:E12"/>
    <mergeCell ref="F11:F12"/>
    <mergeCell ref="H11:H12"/>
    <mergeCell ref="I11:I12"/>
    <mergeCell ref="J11:J12"/>
    <mergeCell ref="K11:K12"/>
    <mergeCell ref="L11:L12"/>
    <mergeCell ref="B12:D12"/>
    <mergeCell ref="A13:A14"/>
    <mergeCell ref="B13:D13"/>
    <mergeCell ref="E13:E14"/>
    <mergeCell ref="F13:F14"/>
    <mergeCell ref="H13:H14"/>
    <mergeCell ref="I13:I14"/>
    <mergeCell ref="J13:J14"/>
    <mergeCell ref="K13:K14"/>
    <mergeCell ref="L13:L14"/>
    <mergeCell ref="B14:D14"/>
    <mergeCell ref="A15:A16"/>
    <mergeCell ref="B15:D15"/>
    <mergeCell ref="E15:E16"/>
    <mergeCell ref="F15:F16"/>
    <mergeCell ref="H15:H16"/>
    <mergeCell ref="I15:I16"/>
    <mergeCell ref="J15:J16"/>
    <mergeCell ref="K15:K16"/>
    <mergeCell ref="L15:L16"/>
    <mergeCell ref="B16:D16"/>
    <mergeCell ref="A17:A18"/>
    <mergeCell ref="B17:D17"/>
    <mergeCell ref="E17:E18"/>
    <mergeCell ref="F17:F18"/>
    <mergeCell ref="H17:H18"/>
    <mergeCell ref="I17:I18"/>
    <mergeCell ref="J17:J18"/>
    <mergeCell ref="K17:K18"/>
    <mergeCell ref="L17:L18"/>
    <mergeCell ref="B18:D18"/>
    <mergeCell ref="A19:A20"/>
    <mergeCell ref="B19:D19"/>
    <mergeCell ref="E19:E20"/>
    <mergeCell ref="F19:F20"/>
    <mergeCell ref="H19:H20"/>
    <mergeCell ref="I19:I20"/>
    <mergeCell ref="J19:J20"/>
    <mergeCell ref="K19:K20"/>
    <mergeCell ref="L19:L20"/>
    <mergeCell ref="B20:D20"/>
    <mergeCell ref="A21:A22"/>
    <mergeCell ref="B21:D21"/>
    <mergeCell ref="E21:E22"/>
    <mergeCell ref="F21:F22"/>
    <mergeCell ref="H21:H22"/>
    <mergeCell ref="I21:I22"/>
    <mergeCell ref="J21:J22"/>
    <mergeCell ref="K21:K22"/>
    <mergeCell ref="L21:L22"/>
    <mergeCell ref="B22:D22"/>
    <mergeCell ref="A23:A24"/>
    <mergeCell ref="B23:D23"/>
    <mergeCell ref="E23:E24"/>
    <mergeCell ref="F23:F24"/>
    <mergeCell ref="H23:H24"/>
    <mergeCell ref="I23:I24"/>
    <mergeCell ref="J23:J24"/>
    <mergeCell ref="K23:K24"/>
    <mergeCell ref="L23:L24"/>
    <mergeCell ref="B24:D24"/>
    <mergeCell ref="A25:A26"/>
    <mergeCell ref="B25:D25"/>
    <mergeCell ref="E25:E26"/>
    <mergeCell ref="F25:F26"/>
    <mergeCell ref="H25:H26"/>
    <mergeCell ref="I25:I26"/>
    <mergeCell ref="J25:J26"/>
    <mergeCell ref="K25:K26"/>
    <mergeCell ref="L25:L26"/>
    <mergeCell ref="B26:D26"/>
    <mergeCell ref="A27:A28"/>
    <mergeCell ref="B27:D27"/>
    <mergeCell ref="E27:E28"/>
    <mergeCell ref="F27:F28"/>
    <mergeCell ref="H27:H28"/>
    <mergeCell ref="I27:I28"/>
    <mergeCell ref="J27:J28"/>
    <mergeCell ref="K27:K28"/>
    <mergeCell ref="L27:L28"/>
    <mergeCell ref="B28:D28"/>
    <mergeCell ref="A29:A30"/>
    <mergeCell ref="B29:D29"/>
    <mergeCell ref="E29:E30"/>
    <mergeCell ref="F29:F30"/>
    <mergeCell ref="H29:H30"/>
    <mergeCell ref="I29:I30"/>
    <mergeCell ref="J29:J30"/>
    <mergeCell ref="K29:K30"/>
    <mergeCell ref="L29:L30"/>
    <mergeCell ref="B30:D30"/>
    <mergeCell ref="A31:A32"/>
    <mergeCell ref="B31:D31"/>
    <mergeCell ref="E31:E32"/>
    <mergeCell ref="F31:F32"/>
    <mergeCell ref="H31:H32"/>
    <mergeCell ref="I31:I32"/>
    <mergeCell ref="J31:J32"/>
    <mergeCell ref="K31:K32"/>
    <mergeCell ref="L31:L32"/>
    <mergeCell ref="B32:D32"/>
    <mergeCell ref="A33:A34"/>
    <mergeCell ref="B33:D33"/>
    <mergeCell ref="E33:E34"/>
    <mergeCell ref="F33:F34"/>
    <mergeCell ref="H33:H34"/>
    <mergeCell ref="I33:I34"/>
    <mergeCell ref="J33:J34"/>
    <mergeCell ref="K33:K34"/>
    <mergeCell ref="L33:L34"/>
    <mergeCell ref="B34:D34"/>
    <mergeCell ref="A35:A36"/>
    <mergeCell ref="B35:D35"/>
    <mergeCell ref="E35:E36"/>
    <mergeCell ref="F35:F36"/>
    <mergeCell ref="H35:H36"/>
    <mergeCell ref="I35:I36"/>
    <mergeCell ref="J35:J36"/>
    <mergeCell ref="K35:K36"/>
    <mergeCell ref="L35:L36"/>
    <mergeCell ref="B36:D36"/>
    <mergeCell ref="A37:A38"/>
    <mergeCell ref="B37:D37"/>
    <mergeCell ref="E37:E38"/>
    <mergeCell ref="F37:F38"/>
    <mergeCell ref="H37:H38"/>
    <mergeCell ref="I37:I38"/>
    <mergeCell ref="J37:J38"/>
    <mergeCell ref="K37:K38"/>
    <mergeCell ref="L37:L38"/>
    <mergeCell ref="B38:D38"/>
    <mergeCell ref="L39:L40"/>
    <mergeCell ref="B40:D40"/>
    <mergeCell ref="A41:A42"/>
    <mergeCell ref="B41:D41"/>
    <mergeCell ref="E41:E42"/>
    <mergeCell ref="F41:F42"/>
    <mergeCell ref="H41:H42"/>
    <mergeCell ref="I41:I42"/>
    <mergeCell ref="J41:J42"/>
    <mergeCell ref="K41:K42"/>
    <mergeCell ref="A39:A40"/>
    <mergeCell ref="B39:D39"/>
    <mergeCell ref="E39:E40"/>
    <mergeCell ref="F39:F40"/>
    <mergeCell ref="H39:H40"/>
    <mergeCell ref="I39:I40"/>
    <mergeCell ref="J39:J40"/>
    <mergeCell ref="K39:K40"/>
    <mergeCell ref="A45:A46"/>
    <mergeCell ref="B45:D45"/>
    <mergeCell ref="E45:E46"/>
    <mergeCell ref="F45:F46"/>
    <mergeCell ref="H45:H46"/>
    <mergeCell ref="I45:I46"/>
    <mergeCell ref="J45:J46"/>
    <mergeCell ref="K45:K46"/>
    <mergeCell ref="L41:L42"/>
    <mergeCell ref="B42:D42"/>
    <mergeCell ref="A43:A44"/>
    <mergeCell ref="B43:D43"/>
    <mergeCell ref="E43:E44"/>
    <mergeCell ref="F43:F44"/>
    <mergeCell ref="H43:H44"/>
    <mergeCell ref="I43:I44"/>
    <mergeCell ref="J43:J44"/>
    <mergeCell ref="K43:K44"/>
    <mergeCell ref="M1:P4"/>
    <mergeCell ref="D6:L6"/>
    <mergeCell ref="B50:L52"/>
    <mergeCell ref="L47:L48"/>
    <mergeCell ref="B48:D48"/>
    <mergeCell ref="A1:L1"/>
    <mergeCell ref="A2:L2"/>
    <mergeCell ref="B3:G3"/>
    <mergeCell ref="I3:L3"/>
    <mergeCell ref="A4:L4"/>
    <mergeCell ref="A5:B6"/>
    <mergeCell ref="D5:L5"/>
    <mergeCell ref="L45:L46"/>
    <mergeCell ref="B46:D46"/>
    <mergeCell ref="A47:A48"/>
    <mergeCell ref="B47:D47"/>
    <mergeCell ref="E47:E48"/>
    <mergeCell ref="F47:F48"/>
    <mergeCell ref="H47:H48"/>
    <mergeCell ref="I47:I48"/>
    <mergeCell ref="J47:J48"/>
    <mergeCell ref="K47:K48"/>
    <mergeCell ref="L43:L44"/>
    <mergeCell ref="B44:D44"/>
  </mergeCells>
  <phoneticPr fontId="3"/>
  <conditionalFormatting sqref="R6:V6">
    <cfRule type="expression" dxfId="69" priority="11">
      <formula>LEN(R6)&gt;0</formula>
    </cfRule>
  </conditionalFormatting>
  <conditionalFormatting sqref="C5:C6">
    <cfRule type="expression" dxfId="68" priority="8">
      <formula>OR(AND($C$5="□",$C$6="□"),AND($C$5="■",$C$6="■"))</formula>
    </cfRule>
  </conditionalFormatting>
  <conditionalFormatting sqref="B9:D9">
    <cfRule type="expression" dxfId="67" priority="7">
      <formula>$B$9="○○○事業"</formula>
    </cfRule>
  </conditionalFormatting>
  <conditionalFormatting sqref="B10:D10">
    <cfRule type="expression" dxfId="66" priority="6">
      <formula>$B$10="(主）○○○線"</formula>
    </cfRule>
  </conditionalFormatting>
  <conditionalFormatting sqref="E9:E10">
    <cfRule type="expression" dxfId="65" priority="5">
      <formula>$E$9="前橋市○○町〇丁目"</formula>
    </cfRule>
  </conditionalFormatting>
  <conditionalFormatting sqref="G9:G10">
    <cfRule type="expression" dxfId="64" priority="4">
      <formula>$G9="令和〇年〇月〇日"</formula>
    </cfRule>
  </conditionalFormatting>
  <conditionalFormatting sqref="H9:H10">
    <cfRule type="expression" dxfId="63" priority="3">
      <formula>$H$9=9999999</formula>
    </cfRule>
  </conditionalFormatting>
  <conditionalFormatting sqref="I9:L10">
    <cfRule type="expression" dxfId="62" priority="2">
      <formula>$I$9="○○課"</formula>
    </cfRule>
  </conditionalFormatting>
  <conditionalFormatting sqref="B3:L3">
    <cfRule type="expression" dxfId="61" priority="1">
      <formula>OR(B3="",LEFT(B3,3)="（例）",LEFT(B3,1)="「")</formula>
    </cfRule>
  </conditionalFormatting>
  <dataValidations count="2">
    <dataValidation type="list" allowBlank="1" showInputMessage="1" showErrorMessage="1" sqref="C5:C6">
      <formula1>"□,■"</formula1>
    </dataValidation>
    <dataValidation type="list" allowBlank="1" showInputMessage="1" showErrorMessage="1" sqref="K9:K48">
      <formula1>"〇"</formula1>
    </dataValidation>
  </dataValidations>
  <hyperlinks>
    <hyperlink ref="M1:P4" location="入力シート!A1" display="入力シート!A1"/>
  </hyperlinks>
  <printOptions gridLinesSet="0"/>
  <pageMargins left="0.78740157480314965" right="0.78740157480314965"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U39"/>
  <sheetViews>
    <sheetView showGridLines="0" showRowColHeaders="0" zoomScaleNormal="100" zoomScaleSheetLayoutView="100" workbookViewId="0">
      <selection activeCell="E5" sqref="E5:I5"/>
    </sheetView>
  </sheetViews>
  <sheetFormatPr defaultColWidth="4" defaultRowHeight="18" customHeight="1"/>
  <cols>
    <col min="1" max="1" width="2.625" style="1" customWidth="1"/>
    <col min="2" max="2" width="10.625" style="1" customWidth="1"/>
    <col min="3" max="4" width="2.625" style="1" customWidth="1"/>
    <col min="5" max="5" width="16.625" style="163" customWidth="1"/>
    <col min="6" max="6" width="10.625" style="163" customWidth="1"/>
    <col min="7" max="8" width="2.625" style="1" customWidth="1"/>
    <col min="9" max="9" width="26.625" style="1" customWidth="1"/>
    <col min="10" max="16384" width="4" style="1"/>
  </cols>
  <sheetData>
    <row r="1" spans="1:26" ht="18" customHeight="1">
      <c r="A1" s="330" t="s">
        <v>74</v>
      </c>
      <c r="B1" s="330"/>
      <c r="C1" s="330"/>
      <c r="D1" s="330"/>
      <c r="E1" s="330"/>
      <c r="F1" s="330"/>
      <c r="G1" s="330"/>
      <c r="H1" s="330"/>
      <c r="I1" s="330"/>
      <c r="J1" s="321" t="s">
        <v>266</v>
      </c>
      <c r="K1" s="322"/>
      <c r="L1" s="322"/>
      <c r="M1" s="323"/>
    </row>
    <row r="2" spans="1:26" ht="18" customHeight="1">
      <c r="A2" s="331" t="s">
        <v>75</v>
      </c>
      <c r="B2" s="331"/>
      <c r="C2" s="331"/>
      <c r="D2" s="331"/>
      <c r="E2" s="331"/>
      <c r="F2" s="331"/>
      <c r="G2" s="331"/>
      <c r="H2" s="331"/>
      <c r="I2" s="331"/>
      <c r="J2" s="324"/>
      <c r="K2" s="325"/>
      <c r="L2" s="325"/>
      <c r="M2" s="326"/>
    </row>
    <row r="3" spans="1:26" ht="18" customHeight="1" thickBot="1">
      <c r="A3" s="344" t="s">
        <v>76</v>
      </c>
      <c r="B3" s="344"/>
      <c r="C3" s="344"/>
      <c r="D3" s="344"/>
      <c r="E3" s="342" t="str">
        <f>IF(入力シート!C21="","「件名」が未入力です。",入力シート!C21)</f>
        <v>（例）本庁管内○○工事</v>
      </c>
      <c r="F3" s="342"/>
      <c r="G3" s="342"/>
      <c r="H3" s="342"/>
      <c r="I3" s="343"/>
      <c r="J3" s="327"/>
      <c r="K3" s="328"/>
      <c r="L3" s="328"/>
      <c r="M3" s="329"/>
    </row>
    <row r="4" spans="1:26" ht="18" customHeight="1">
      <c r="A4" s="344" t="s">
        <v>77</v>
      </c>
      <c r="B4" s="344"/>
      <c r="C4" s="344"/>
      <c r="D4" s="344"/>
      <c r="E4" s="355" t="str">
        <f>IF(入力シート!C15="","「会社名」が未入力です。",入力シート!C15)</f>
        <v>（例）○○工業株式会社</v>
      </c>
      <c r="F4" s="355"/>
      <c r="G4" s="355"/>
      <c r="H4" s="355"/>
      <c r="I4" s="355"/>
      <c r="Z4" s="7"/>
    </row>
    <row r="5" spans="1:26" ht="18" customHeight="1">
      <c r="A5" s="344" t="s">
        <v>78</v>
      </c>
      <c r="B5" s="344"/>
      <c r="C5" s="344"/>
      <c r="D5" s="344"/>
      <c r="E5" s="356"/>
      <c r="F5" s="356"/>
      <c r="G5" s="356"/>
      <c r="H5" s="356"/>
      <c r="I5" s="356"/>
      <c r="K5" s="184"/>
      <c r="L5" s="184"/>
      <c r="M5" s="184"/>
    </row>
    <row r="6" spans="1:26" ht="18" customHeight="1">
      <c r="A6" s="346"/>
      <c r="B6" s="346"/>
      <c r="C6" s="346"/>
      <c r="D6" s="346"/>
      <c r="E6" s="346"/>
      <c r="F6" s="346"/>
      <c r="G6" s="346"/>
      <c r="H6" s="346"/>
      <c r="I6" s="346"/>
      <c r="K6" s="184"/>
      <c r="L6" s="184"/>
      <c r="M6" s="184"/>
      <c r="S6" s="6"/>
      <c r="T6" s="6"/>
      <c r="U6" s="6"/>
      <c r="V6" s="6"/>
      <c r="W6" s="6"/>
      <c r="X6" s="6"/>
    </row>
    <row r="7" spans="1:26" ht="18" customHeight="1">
      <c r="A7" s="347" t="s">
        <v>79</v>
      </c>
      <c r="B7" s="348"/>
      <c r="C7" s="102" t="s">
        <v>221</v>
      </c>
      <c r="D7" s="351" t="s">
        <v>80</v>
      </c>
      <c r="E7" s="351"/>
      <c r="F7" s="351"/>
      <c r="G7" s="351"/>
      <c r="H7" s="351"/>
      <c r="I7" s="352"/>
      <c r="K7" s="184"/>
      <c r="L7" s="184"/>
      <c r="M7" s="184"/>
    </row>
    <row r="8" spans="1:26" ht="18" customHeight="1">
      <c r="A8" s="349"/>
      <c r="B8" s="350"/>
      <c r="C8" s="103" t="s">
        <v>221</v>
      </c>
      <c r="D8" s="353" t="s">
        <v>81</v>
      </c>
      <c r="E8" s="353"/>
      <c r="F8" s="353"/>
      <c r="G8" s="353"/>
      <c r="H8" s="353"/>
      <c r="I8" s="354"/>
      <c r="K8" s="184"/>
      <c r="L8" s="184"/>
      <c r="M8" s="184"/>
    </row>
    <row r="9" spans="1:26" ht="24.95" customHeight="1">
      <c r="A9" s="332" t="s">
        <v>82</v>
      </c>
      <c r="B9" s="164" t="s">
        <v>83</v>
      </c>
      <c r="C9" s="345"/>
      <c r="D9" s="345"/>
      <c r="E9" s="345"/>
      <c r="F9" s="345"/>
      <c r="G9" s="345"/>
      <c r="H9" s="345"/>
      <c r="I9" s="345"/>
      <c r="K9" s="184"/>
      <c r="L9" s="184"/>
      <c r="M9" s="184"/>
      <c r="P9" s="181"/>
    </row>
    <row r="10" spans="1:26" ht="24.95" customHeight="1">
      <c r="A10" s="333"/>
      <c r="B10" s="20" t="s">
        <v>0</v>
      </c>
      <c r="C10" s="345"/>
      <c r="D10" s="345"/>
      <c r="E10" s="345"/>
      <c r="F10" s="345"/>
      <c r="G10" s="345"/>
      <c r="H10" s="345"/>
      <c r="I10" s="345"/>
      <c r="J10" s="5"/>
      <c r="K10" s="184"/>
      <c r="L10" s="184"/>
      <c r="M10" s="184"/>
      <c r="P10" s="181"/>
    </row>
    <row r="11" spans="1:26" ht="24.95" customHeight="1">
      <c r="A11" s="333"/>
      <c r="B11" s="20" t="s">
        <v>84</v>
      </c>
      <c r="C11" s="345"/>
      <c r="D11" s="345"/>
      <c r="E11" s="345"/>
      <c r="F11" s="345"/>
      <c r="G11" s="345"/>
      <c r="H11" s="345"/>
      <c r="I11" s="345"/>
      <c r="K11" s="184"/>
      <c r="L11" s="184"/>
      <c r="M11" s="184"/>
    </row>
    <row r="12" spans="1:26" ht="24.95" customHeight="1">
      <c r="A12" s="333"/>
      <c r="B12" s="20" t="s">
        <v>85</v>
      </c>
      <c r="C12" s="359"/>
      <c r="D12" s="360"/>
      <c r="E12" s="360"/>
      <c r="F12" s="360"/>
      <c r="G12" s="360"/>
      <c r="H12" s="360"/>
      <c r="I12" s="180" t="str">
        <f>IF(C7="■","円","")</f>
        <v/>
      </c>
      <c r="K12" s="184"/>
      <c r="L12" s="184"/>
      <c r="M12" s="184"/>
    </row>
    <row r="13" spans="1:26" ht="24.95" customHeight="1">
      <c r="A13" s="333"/>
      <c r="B13" s="20" t="s">
        <v>86</v>
      </c>
      <c r="C13" s="345"/>
      <c r="D13" s="345"/>
      <c r="E13" s="345"/>
      <c r="F13" s="345"/>
      <c r="G13" s="345"/>
      <c r="H13" s="345" t="s">
        <v>88</v>
      </c>
      <c r="I13" s="345"/>
      <c r="K13" s="184"/>
      <c r="L13" s="184"/>
      <c r="M13" s="184"/>
    </row>
    <row r="14" spans="1:26" ht="24.95" customHeight="1">
      <c r="A14" s="333"/>
      <c r="B14" s="20" t="s">
        <v>87</v>
      </c>
      <c r="C14" s="345"/>
      <c r="D14" s="345"/>
      <c r="E14" s="345"/>
      <c r="F14" s="345"/>
      <c r="G14" s="345"/>
      <c r="H14" s="345"/>
      <c r="I14" s="345"/>
      <c r="K14" s="184"/>
      <c r="L14" s="184"/>
      <c r="M14" s="184"/>
    </row>
    <row r="15" spans="1:26" ht="18" customHeight="1">
      <c r="A15" s="333"/>
      <c r="B15" s="335" t="s">
        <v>89</v>
      </c>
      <c r="C15" s="361" t="s">
        <v>374</v>
      </c>
      <c r="D15" s="362"/>
      <c r="E15" s="362"/>
      <c r="F15" s="362"/>
      <c r="G15" s="362"/>
      <c r="H15" s="362"/>
      <c r="I15" s="363"/>
      <c r="K15" s="184" t="s">
        <v>399</v>
      </c>
      <c r="L15" s="184"/>
      <c r="M15" s="184"/>
    </row>
    <row r="16" spans="1:26" ht="18" customHeight="1">
      <c r="A16" s="333"/>
      <c r="B16" s="336"/>
      <c r="C16" s="364"/>
      <c r="D16" s="365"/>
      <c r="E16" s="365"/>
      <c r="F16" s="365"/>
      <c r="G16" s="365"/>
      <c r="H16" s="365"/>
      <c r="I16" s="366"/>
      <c r="K16" s="184"/>
      <c r="L16" s="184"/>
      <c r="M16" s="184"/>
    </row>
    <row r="17" spans="1:47" ht="18" customHeight="1">
      <c r="A17" s="333"/>
      <c r="B17" s="336"/>
      <c r="C17" s="364"/>
      <c r="D17" s="365"/>
      <c r="E17" s="365"/>
      <c r="F17" s="365"/>
      <c r="G17" s="365"/>
      <c r="H17" s="365"/>
      <c r="I17" s="366"/>
      <c r="K17" s="184"/>
      <c r="L17" s="184"/>
      <c r="M17" s="184"/>
    </row>
    <row r="18" spans="1:47" ht="18" customHeight="1">
      <c r="A18" s="333"/>
      <c r="B18" s="336"/>
      <c r="C18" s="364"/>
      <c r="D18" s="365"/>
      <c r="E18" s="365"/>
      <c r="F18" s="365"/>
      <c r="G18" s="365"/>
      <c r="H18" s="365"/>
      <c r="I18" s="366"/>
      <c r="K18" s="184"/>
      <c r="L18" s="184"/>
      <c r="M18" s="184"/>
    </row>
    <row r="19" spans="1:47" ht="18" customHeight="1">
      <c r="A19" s="333"/>
      <c r="B19" s="336"/>
      <c r="C19" s="364"/>
      <c r="D19" s="365"/>
      <c r="E19" s="365"/>
      <c r="F19" s="365"/>
      <c r="G19" s="365"/>
      <c r="H19" s="365"/>
      <c r="I19" s="366"/>
      <c r="K19" s="184"/>
      <c r="L19" s="184"/>
      <c r="M19" s="184"/>
    </row>
    <row r="20" spans="1:47" ht="18" customHeight="1">
      <c r="A20" s="333"/>
      <c r="B20" s="336"/>
      <c r="C20" s="364"/>
      <c r="D20" s="365"/>
      <c r="E20" s="365"/>
      <c r="F20" s="365"/>
      <c r="G20" s="365"/>
      <c r="H20" s="365"/>
      <c r="I20" s="366"/>
      <c r="K20" s="184"/>
      <c r="L20" s="184"/>
      <c r="M20" s="184"/>
    </row>
    <row r="21" spans="1:47" s="21" customFormat="1" ht="18" customHeight="1">
      <c r="A21" s="333"/>
      <c r="B21" s="336"/>
      <c r="C21" s="364"/>
      <c r="D21" s="365"/>
      <c r="E21" s="365"/>
      <c r="F21" s="365"/>
      <c r="G21" s="365"/>
      <c r="H21" s="365"/>
      <c r="I21" s="366"/>
      <c r="K21" s="184"/>
      <c r="L21" s="184"/>
      <c r="M21" s="184"/>
    </row>
    <row r="22" spans="1:47" s="21" customFormat="1" ht="18" customHeight="1">
      <c r="A22" s="333"/>
      <c r="B22" s="336"/>
      <c r="C22" s="364"/>
      <c r="D22" s="365"/>
      <c r="E22" s="365"/>
      <c r="F22" s="365"/>
      <c r="G22" s="365"/>
      <c r="H22" s="365"/>
      <c r="I22" s="366"/>
      <c r="K22" s="184"/>
      <c r="L22" s="184"/>
      <c r="M22" s="184"/>
    </row>
    <row r="23" spans="1:47" s="21" customFormat="1" ht="18" customHeight="1">
      <c r="A23" s="333"/>
      <c r="B23" s="336"/>
      <c r="C23" s="364"/>
      <c r="D23" s="365"/>
      <c r="E23" s="365"/>
      <c r="F23" s="365"/>
      <c r="G23" s="365"/>
      <c r="H23" s="365"/>
      <c r="I23" s="366"/>
      <c r="K23" s="184"/>
      <c r="L23" s="184"/>
      <c r="M23" s="184"/>
    </row>
    <row r="24" spans="1:47" ht="18" customHeight="1">
      <c r="A24" s="333"/>
      <c r="B24" s="336"/>
      <c r="C24" s="364"/>
      <c r="D24" s="365"/>
      <c r="E24" s="365"/>
      <c r="F24" s="365"/>
      <c r="G24" s="365"/>
      <c r="H24" s="365"/>
      <c r="I24" s="366"/>
      <c r="J24" s="3"/>
      <c r="K24" s="184"/>
      <c r="L24" s="184"/>
      <c r="M24" s="184"/>
      <c r="N24" s="3"/>
      <c r="O24" s="3"/>
      <c r="P24" s="3"/>
      <c r="Q24" s="3"/>
      <c r="R24" s="3"/>
      <c r="S24" s="3"/>
      <c r="T24" s="3"/>
      <c r="U24" s="3"/>
      <c r="V24" s="3"/>
      <c r="W24" s="3"/>
      <c r="AA24" s="4"/>
      <c r="AB24" s="4"/>
      <c r="AC24" s="4"/>
      <c r="AD24" s="4"/>
      <c r="AE24" s="4"/>
      <c r="AF24" s="4"/>
      <c r="AG24" s="4"/>
      <c r="AH24" s="4"/>
      <c r="AI24" s="4"/>
      <c r="AJ24" s="4"/>
      <c r="AK24" s="4"/>
      <c r="AL24" s="4"/>
      <c r="AM24" s="4"/>
      <c r="AN24" s="4"/>
      <c r="AO24" s="4"/>
      <c r="AP24" s="4"/>
      <c r="AQ24" s="4"/>
      <c r="AR24" s="4"/>
      <c r="AS24" s="4"/>
      <c r="AT24" s="4"/>
      <c r="AU24" s="4"/>
    </row>
    <row r="25" spans="1:47" ht="18" customHeight="1">
      <c r="A25" s="333"/>
      <c r="B25" s="336"/>
      <c r="C25" s="364"/>
      <c r="D25" s="365"/>
      <c r="E25" s="365"/>
      <c r="F25" s="365"/>
      <c r="G25" s="365"/>
      <c r="H25" s="365"/>
      <c r="I25" s="366"/>
      <c r="J25" s="3"/>
      <c r="K25" s="184"/>
      <c r="L25" s="184"/>
      <c r="M25" s="184"/>
      <c r="N25" s="3"/>
      <c r="O25" s="3"/>
      <c r="P25" s="3"/>
      <c r="Q25" s="3"/>
      <c r="R25" s="3"/>
      <c r="S25" s="3"/>
      <c r="T25" s="3"/>
      <c r="U25" s="3"/>
      <c r="V25" s="3"/>
      <c r="W25" s="3"/>
      <c r="AA25" s="4"/>
      <c r="AB25" s="4"/>
      <c r="AC25" s="4"/>
      <c r="AD25" s="4"/>
      <c r="AE25" s="4"/>
      <c r="AF25" s="4"/>
      <c r="AG25" s="4"/>
      <c r="AH25" s="4"/>
      <c r="AI25" s="4"/>
      <c r="AJ25" s="4"/>
      <c r="AK25" s="4"/>
      <c r="AL25" s="4"/>
      <c r="AM25" s="4"/>
      <c r="AN25" s="4"/>
      <c r="AO25" s="4"/>
      <c r="AP25" s="4"/>
      <c r="AQ25" s="4"/>
      <c r="AR25" s="4"/>
      <c r="AS25" s="4"/>
      <c r="AT25" s="4"/>
      <c r="AU25" s="4"/>
    </row>
    <row r="26" spans="1:47" ht="18" customHeight="1">
      <c r="A26" s="333"/>
      <c r="B26" s="336"/>
      <c r="C26" s="364"/>
      <c r="D26" s="365"/>
      <c r="E26" s="365"/>
      <c r="F26" s="365"/>
      <c r="G26" s="365"/>
      <c r="H26" s="365"/>
      <c r="I26" s="366"/>
      <c r="J26" s="3"/>
      <c r="K26" s="184"/>
      <c r="L26" s="184"/>
      <c r="M26" s="184"/>
      <c r="N26" s="3"/>
      <c r="O26" s="3"/>
      <c r="P26" s="3"/>
      <c r="Q26" s="3"/>
      <c r="R26" s="3"/>
      <c r="S26" s="3"/>
      <c r="T26" s="3"/>
      <c r="U26" s="3"/>
      <c r="V26" s="3"/>
      <c r="W26" s="3"/>
      <c r="AA26" s="4"/>
      <c r="AB26" s="4"/>
      <c r="AC26" s="4"/>
      <c r="AD26" s="4"/>
      <c r="AE26" s="4"/>
      <c r="AF26" s="4"/>
      <c r="AG26" s="4"/>
      <c r="AH26" s="4"/>
      <c r="AI26" s="4"/>
      <c r="AJ26" s="4"/>
      <c r="AK26" s="4"/>
      <c r="AL26" s="4"/>
      <c r="AM26" s="4"/>
      <c r="AN26" s="4"/>
      <c r="AO26" s="4"/>
      <c r="AP26" s="4"/>
      <c r="AQ26" s="4"/>
      <c r="AR26" s="4"/>
      <c r="AS26" s="4"/>
      <c r="AT26" s="4"/>
      <c r="AU26" s="4"/>
    </row>
    <row r="27" spans="1:47" ht="18" customHeight="1">
      <c r="A27" s="333"/>
      <c r="B27" s="336"/>
      <c r="C27" s="364"/>
      <c r="D27" s="365"/>
      <c r="E27" s="365"/>
      <c r="F27" s="365"/>
      <c r="G27" s="365"/>
      <c r="H27" s="365"/>
      <c r="I27" s="366"/>
      <c r="J27" s="3"/>
      <c r="K27" s="184"/>
      <c r="L27" s="184"/>
      <c r="M27" s="184"/>
      <c r="N27" s="3"/>
      <c r="O27" s="3"/>
      <c r="P27" s="3"/>
      <c r="Q27" s="3"/>
      <c r="R27" s="3"/>
      <c r="S27" s="3"/>
      <c r="T27" s="3"/>
      <c r="U27" s="3"/>
      <c r="V27" s="3"/>
      <c r="W27" s="3"/>
      <c r="AA27" s="4"/>
      <c r="AB27" s="4"/>
      <c r="AC27" s="4"/>
      <c r="AD27" s="4"/>
      <c r="AE27" s="4"/>
      <c r="AF27" s="4"/>
      <c r="AG27" s="4"/>
      <c r="AH27" s="4"/>
      <c r="AI27" s="4"/>
      <c r="AJ27" s="4"/>
      <c r="AK27" s="4"/>
      <c r="AL27" s="4"/>
      <c r="AM27" s="4"/>
      <c r="AN27" s="4"/>
      <c r="AO27" s="4"/>
      <c r="AP27" s="4"/>
      <c r="AQ27" s="4"/>
      <c r="AR27" s="4"/>
      <c r="AS27" s="4"/>
      <c r="AT27" s="4"/>
      <c r="AU27" s="4"/>
    </row>
    <row r="28" spans="1:47" ht="18" customHeight="1">
      <c r="A28" s="333"/>
      <c r="B28" s="337"/>
      <c r="C28" s="367"/>
      <c r="D28" s="368"/>
      <c r="E28" s="368"/>
      <c r="F28" s="368"/>
      <c r="G28" s="368"/>
      <c r="H28" s="368"/>
      <c r="I28" s="369"/>
      <c r="J28" s="3"/>
      <c r="K28" s="184"/>
      <c r="L28" s="184"/>
      <c r="M28" s="184"/>
      <c r="N28" s="3"/>
      <c r="O28" s="3"/>
      <c r="P28" s="3"/>
      <c r="Q28" s="3"/>
      <c r="R28" s="3"/>
      <c r="S28" s="3"/>
      <c r="T28" s="3"/>
      <c r="U28" s="3"/>
      <c r="V28" s="3"/>
      <c r="W28" s="3"/>
      <c r="AA28" s="4"/>
      <c r="AB28" s="4"/>
      <c r="AC28" s="4"/>
      <c r="AD28" s="4"/>
      <c r="AE28" s="4"/>
      <c r="AF28" s="4"/>
      <c r="AG28" s="4"/>
      <c r="AH28" s="4"/>
      <c r="AI28" s="4"/>
      <c r="AJ28" s="4"/>
      <c r="AK28" s="4"/>
      <c r="AL28" s="4"/>
      <c r="AM28" s="4"/>
      <c r="AN28" s="4"/>
      <c r="AO28" s="4"/>
      <c r="AP28" s="4"/>
      <c r="AQ28" s="4"/>
      <c r="AR28" s="4"/>
      <c r="AS28" s="4"/>
      <c r="AT28" s="4"/>
      <c r="AU28" s="4"/>
    </row>
    <row r="29" spans="1:47" ht="18" customHeight="1">
      <c r="A29" s="333"/>
      <c r="B29" s="338" t="s">
        <v>90</v>
      </c>
      <c r="C29" s="340" t="s">
        <v>221</v>
      </c>
      <c r="D29" s="374" t="s">
        <v>372</v>
      </c>
      <c r="E29" s="374"/>
      <c r="F29" s="378" t="str">
        <f>IF(C29="■","9999999999","")</f>
        <v/>
      </c>
      <c r="G29" s="376" t="s">
        <v>373</v>
      </c>
      <c r="H29" s="370" t="s">
        <v>221</v>
      </c>
      <c r="I29" s="372" t="s">
        <v>81</v>
      </c>
      <c r="J29" s="3"/>
      <c r="K29" s="184"/>
      <c r="L29" s="184"/>
      <c r="M29" s="184"/>
      <c r="N29" s="3"/>
      <c r="O29" s="3"/>
      <c r="P29" s="3"/>
      <c r="Q29" s="3"/>
      <c r="R29" s="3"/>
      <c r="S29" s="3"/>
      <c r="T29" s="3"/>
      <c r="U29" s="3"/>
      <c r="V29" s="3"/>
      <c r="W29" s="3"/>
      <c r="AA29" s="4"/>
      <c r="AB29" s="4"/>
      <c r="AC29" s="4"/>
      <c r="AD29" s="4"/>
      <c r="AE29" s="4"/>
      <c r="AF29" s="4"/>
      <c r="AG29" s="4"/>
      <c r="AH29" s="4"/>
      <c r="AI29" s="4"/>
      <c r="AJ29" s="4"/>
      <c r="AK29" s="4"/>
      <c r="AL29" s="4"/>
      <c r="AM29" s="4"/>
      <c r="AN29" s="4"/>
      <c r="AO29" s="4"/>
      <c r="AP29" s="4"/>
      <c r="AQ29" s="4"/>
      <c r="AR29" s="4"/>
      <c r="AS29" s="4"/>
      <c r="AT29" s="4"/>
      <c r="AU29" s="4"/>
    </row>
    <row r="30" spans="1:47" ht="18" customHeight="1">
      <c r="A30" s="334"/>
      <c r="B30" s="339"/>
      <c r="C30" s="341"/>
      <c r="D30" s="375"/>
      <c r="E30" s="375"/>
      <c r="F30" s="379"/>
      <c r="G30" s="377"/>
      <c r="H30" s="371"/>
      <c r="I30" s="373"/>
      <c r="K30" s="184"/>
      <c r="L30" s="184"/>
      <c r="M30" s="184"/>
    </row>
    <row r="31" spans="1:47" ht="18" customHeight="1">
      <c r="A31" s="357" t="s">
        <v>371</v>
      </c>
      <c r="B31" s="357"/>
      <c r="C31" s="357"/>
      <c r="D31" s="357"/>
      <c r="E31" s="357"/>
      <c r="F31" s="357"/>
      <c r="G31" s="357"/>
      <c r="H31" s="357"/>
      <c r="I31" s="357"/>
      <c r="K31" s="184" t="s">
        <v>400</v>
      </c>
      <c r="L31" s="184"/>
      <c r="M31" s="184"/>
    </row>
    <row r="32" spans="1:47" ht="18" customHeight="1">
      <c r="A32" s="358"/>
      <c r="B32" s="358"/>
      <c r="C32" s="358"/>
      <c r="D32" s="358"/>
      <c r="E32" s="358"/>
      <c r="F32" s="358"/>
      <c r="G32" s="358"/>
      <c r="H32" s="358"/>
      <c r="I32" s="358"/>
      <c r="K32" s="184" t="s">
        <v>401</v>
      </c>
      <c r="L32" s="184"/>
      <c r="M32" s="184"/>
    </row>
    <row r="33" spans="1:34" ht="18" customHeight="1">
      <c r="A33" s="358"/>
      <c r="B33" s="358"/>
      <c r="C33" s="358"/>
      <c r="D33" s="358"/>
      <c r="E33" s="358"/>
      <c r="F33" s="358"/>
      <c r="G33" s="358"/>
      <c r="H33" s="358"/>
      <c r="I33" s="358"/>
      <c r="K33" s="184" t="s">
        <v>402</v>
      </c>
      <c r="L33" s="184"/>
      <c r="M33" s="184"/>
      <c r="AA33" s="3"/>
      <c r="AB33" s="3"/>
      <c r="AC33" s="2"/>
      <c r="AD33" s="2"/>
      <c r="AE33" s="2"/>
      <c r="AF33" s="2"/>
      <c r="AG33" s="2"/>
      <c r="AH33" s="2"/>
    </row>
    <row r="34" spans="1:34" ht="18" customHeight="1">
      <c r="A34" s="358"/>
      <c r="B34" s="358"/>
      <c r="C34" s="358"/>
      <c r="D34" s="358"/>
      <c r="E34" s="358"/>
      <c r="F34" s="358"/>
      <c r="G34" s="358"/>
      <c r="H34" s="358"/>
      <c r="I34" s="358"/>
      <c r="K34" s="184" t="s">
        <v>403</v>
      </c>
      <c r="L34" s="184"/>
      <c r="M34" s="184"/>
      <c r="AA34" s="2"/>
      <c r="AB34" s="2"/>
      <c r="AC34" s="2"/>
      <c r="AD34" s="2"/>
      <c r="AE34" s="2"/>
      <c r="AF34" s="2"/>
      <c r="AG34" s="2"/>
      <c r="AH34" s="2"/>
    </row>
    <row r="35" spans="1:34" ht="18" customHeight="1">
      <c r="A35" s="358"/>
      <c r="B35" s="358"/>
      <c r="C35" s="358"/>
      <c r="D35" s="358"/>
      <c r="E35" s="358"/>
      <c r="F35" s="358"/>
      <c r="G35" s="358"/>
      <c r="H35" s="358"/>
      <c r="I35" s="358"/>
      <c r="K35" s="184"/>
      <c r="L35" s="184"/>
      <c r="M35" s="184"/>
      <c r="AA35" s="2"/>
      <c r="AB35" s="2"/>
      <c r="AC35" s="2"/>
      <c r="AD35" s="2"/>
      <c r="AE35" s="2"/>
      <c r="AF35" s="2"/>
      <c r="AG35" s="2"/>
      <c r="AH35" s="2"/>
    </row>
    <row r="36" spans="1:34" ht="18" customHeight="1">
      <c r="A36" s="358"/>
      <c r="B36" s="358"/>
      <c r="C36" s="358"/>
      <c r="D36" s="358"/>
      <c r="E36" s="358"/>
      <c r="F36" s="358"/>
      <c r="G36" s="358"/>
      <c r="H36" s="358"/>
      <c r="I36" s="358"/>
      <c r="K36" s="184" t="s">
        <v>404</v>
      </c>
      <c r="L36" s="184"/>
      <c r="M36" s="184"/>
    </row>
    <row r="37" spans="1:34" ht="18" customHeight="1">
      <c r="A37" s="358"/>
      <c r="B37" s="358"/>
      <c r="C37" s="358"/>
      <c r="D37" s="358"/>
      <c r="E37" s="358"/>
      <c r="F37" s="358"/>
      <c r="G37" s="358"/>
      <c r="H37" s="358"/>
      <c r="I37" s="358"/>
      <c r="K37" s="184"/>
      <c r="L37" s="184"/>
      <c r="M37" s="184"/>
    </row>
    <row r="38" spans="1:34" ht="18" customHeight="1">
      <c r="A38" s="358"/>
      <c r="B38" s="358"/>
      <c r="C38" s="358"/>
      <c r="D38" s="358"/>
      <c r="E38" s="358"/>
      <c r="F38" s="358"/>
      <c r="G38" s="358"/>
      <c r="H38" s="358"/>
      <c r="I38" s="358"/>
      <c r="K38" s="184"/>
      <c r="L38" s="184"/>
      <c r="M38" s="184"/>
    </row>
    <row r="39" spans="1:34" ht="18" customHeight="1">
      <c r="K39" s="184"/>
      <c r="L39" s="184"/>
      <c r="M39" s="184"/>
    </row>
  </sheetData>
  <sheetProtection algorithmName="SHA-512" hashValue="m9oWNeHRXmJpnb2xTJKbIB86z/4p8jQyVPyCferYh8hS2BrpziWQOq67Q8GW7M39YlRw4Hxk4qEvfTyOrFzGiA==" saltValue="SoyRkFkGx0o59t24dVjD+Q==" spinCount="100000" sheet="1" formatRows="0" insertRows="0"/>
  <mergeCells count="30">
    <mergeCell ref="D8:I8"/>
    <mergeCell ref="A5:D5"/>
    <mergeCell ref="E4:I4"/>
    <mergeCell ref="E5:I5"/>
    <mergeCell ref="A31:I38"/>
    <mergeCell ref="C12:H12"/>
    <mergeCell ref="C13:I13"/>
    <mergeCell ref="C14:I14"/>
    <mergeCell ref="C15:I28"/>
    <mergeCell ref="H29:H30"/>
    <mergeCell ref="I29:I30"/>
    <mergeCell ref="D29:E30"/>
    <mergeCell ref="G29:G30"/>
    <mergeCell ref="F29:F30"/>
    <mergeCell ref="J1:M3"/>
    <mergeCell ref="A1:I1"/>
    <mergeCell ref="A2:I2"/>
    <mergeCell ref="A9:A30"/>
    <mergeCell ref="B15:B28"/>
    <mergeCell ref="B29:B30"/>
    <mergeCell ref="C29:C30"/>
    <mergeCell ref="E3:I3"/>
    <mergeCell ref="A4:D4"/>
    <mergeCell ref="A3:D3"/>
    <mergeCell ref="C11:I11"/>
    <mergeCell ref="C9:I9"/>
    <mergeCell ref="C10:I10"/>
    <mergeCell ref="A6:I6"/>
    <mergeCell ref="A7:B8"/>
    <mergeCell ref="D7:I7"/>
  </mergeCells>
  <phoneticPr fontId="3"/>
  <conditionalFormatting sqref="S6:X6">
    <cfRule type="expression" dxfId="60" priority="14">
      <formula>LEN(S6)&gt;0</formula>
    </cfRule>
  </conditionalFormatting>
  <conditionalFormatting sqref="C7:C8">
    <cfRule type="expression" dxfId="59" priority="13">
      <formula>OR(AND($C$7="□",$C$8="□"),AND($C$7="■",$C$8="■"))</formula>
    </cfRule>
  </conditionalFormatting>
  <conditionalFormatting sqref="C29 H29">
    <cfRule type="expression" dxfId="58" priority="12">
      <formula>OR(AND($C$29="□",$H$29="□"),AND($C$29="■",$H$29="■"))</formula>
    </cfRule>
  </conditionalFormatting>
  <conditionalFormatting sqref="C9:I11 C13:I14 C12 I12">
    <cfRule type="expression" dxfId="57" priority="7">
      <formula>C9&lt;&gt;""</formula>
    </cfRule>
    <cfRule type="expression" dxfId="56" priority="9">
      <formula>($C$7="■")</formula>
    </cfRule>
  </conditionalFormatting>
  <conditionalFormatting sqref="C15:I28">
    <cfRule type="expression" dxfId="55" priority="4">
      <formula>LEFT($C$15,5)="（記載例）"</formula>
    </cfRule>
  </conditionalFormatting>
  <conditionalFormatting sqref="E3:I5">
    <cfRule type="expression" dxfId="54" priority="3">
      <formula>OR(E3="",LEFT(E3,3)="（例）",LEFT(E3,1)="「")</formula>
    </cfRule>
  </conditionalFormatting>
  <conditionalFormatting sqref="F29:F30">
    <cfRule type="expression" dxfId="53" priority="1">
      <formula>AND(C29="■",OR($F$29="9999999999",$F$29=""))</formula>
    </cfRule>
  </conditionalFormatting>
  <dataValidations count="1">
    <dataValidation type="list" allowBlank="1" showInputMessage="1" showErrorMessage="1" sqref="C7 C8 C29:C30 H29:H30">
      <formula1>"□,■"</formula1>
    </dataValidation>
  </dataValidations>
  <hyperlinks>
    <hyperlink ref="J1:M3" location="入力シート!A1" display="入力シート!A1"/>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showRowColHeaders="0" zoomScaleNormal="100" workbookViewId="0">
      <selection activeCell="C6" sqref="C6"/>
    </sheetView>
  </sheetViews>
  <sheetFormatPr defaultRowHeight="24.95" customHeight="1"/>
  <cols>
    <col min="1" max="2" width="9" style="106"/>
    <col min="3" max="3" width="3.375" style="106" customWidth="1"/>
    <col min="4" max="16384" width="9" style="106"/>
  </cols>
  <sheetData>
    <row r="1" spans="1:19" ht="24.95" customHeight="1">
      <c r="A1" s="402" t="s">
        <v>92</v>
      </c>
      <c r="B1" s="402"/>
      <c r="C1" s="402"/>
      <c r="D1" s="402"/>
      <c r="E1" s="402"/>
      <c r="F1" s="402"/>
      <c r="G1" s="402"/>
      <c r="H1" s="402"/>
      <c r="I1" s="402"/>
      <c r="J1" s="321" t="s">
        <v>266</v>
      </c>
      <c r="K1" s="323"/>
    </row>
    <row r="2" spans="1:19" ht="24.95" customHeight="1">
      <c r="A2" s="396" t="s">
        <v>93</v>
      </c>
      <c r="B2" s="396"/>
      <c r="C2" s="396"/>
      <c r="D2" s="396"/>
      <c r="E2" s="396"/>
      <c r="F2" s="396"/>
      <c r="G2" s="396"/>
      <c r="H2" s="396"/>
      <c r="I2" s="396"/>
      <c r="J2" s="324"/>
      <c r="K2" s="326"/>
    </row>
    <row r="3" spans="1:19" ht="24.95" customHeight="1" thickBot="1">
      <c r="A3" s="113" t="s">
        <v>70</v>
      </c>
      <c r="B3" s="401" t="str">
        <f>IF(入力シート!C21="","「件名」が未入力です。",入力シート!C21)</f>
        <v>（例）本庁管内○○工事</v>
      </c>
      <c r="C3" s="401"/>
      <c r="D3" s="401"/>
      <c r="E3" s="401"/>
      <c r="F3" s="401"/>
      <c r="G3" s="114"/>
      <c r="H3" s="114"/>
      <c r="I3" s="114"/>
      <c r="J3" s="327"/>
      <c r="K3" s="329"/>
    </row>
    <row r="4" spans="1:19" ht="24.95" customHeight="1">
      <c r="A4" s="104"/>
      <c r="B4" s="104"/>
      <c r="C4" s="104"/>
      <c r="D4" s="104"/>
      <c r="E4" s="399" t="s">
        <v>71</v>
      </c>
      <c r="F4" s="399"/>
      <c r="G4" s="400" t="str">
        <f>IF(入力シート!C15="","「会社名」が未入力です。",入力シート!C15)</f>
        <v>（例）○○工業株式会社</v>
      </c>
      <c r="H4" s="400"/>
      <c r="I4" s="400"/>
    </row>
    <row r="5" spans="1:19" ht="24.95" customHeight="1">
      <c r="A5" s="395" t="s">
        <v>95</v>
      </c>
      <c r="B5" s="395"/>
      <c r="C5" s="395"/>
      <c r="D5" s="395"/>
      <c r="E5" s="395"/>
      <c r="F5" s="395"/>
      <c r="G5" s="395"/>
      <c r="H5" s="395"/>
      <c r="I5" s="395"/>
      <c r="K5" s="184"/>
      <c r="L5" s="184"/>
    </row>
    <row r="6" spans="1:19" ht="24.95" customHeight="1">
      <c r="A6" s="380" t="s">
        <v>94</v>
      </c>
      <c r="B6" s="380"/>
      <c r="C6" s="109" t="s">
        <v>221</v>
      </c>
      <c r="D6" s="388" t="s">
        <v>220</v>
      </c>
      <c r="E6" s="388"/>
      <c r="F6" s="388"/>
      <c r="G6" s="388"/>
      <c r="H6" s="388"/>
      <c r="I6" s="389"/>
      <c r="K6" s="184" t="s">
        <v>101</v>
      </c>
      <c r="L6" s="184"/>
      <c r="M6" s="182"/>
      <c r="N6" s="182"/>
      <c r="O6" s="182"/>
      <c r="P6" s="182"/>
      <c r="Q6" s="182"/>
      <c r="R6" s="182"/>
      <c r="S6" s="182"/>
    </row>
    <row r="7" spans="1:19" ht="24.95" customHeight="1" thickBot="1">
      <c r="A7" s="397"/>
      <c r="B7" s="397"/>
      <c r="C7" s="110" t="s">
        <v>221</v>
      </c>
      <c r="D7" s="390" t="s">
        <v>16</v>
      </c>
      <c r="E7" s="390"/>
      <c r="F7" s="390"/>
      <c r="G7" s="390"/>
      <c r="H7" s="390"/>
      <c r="I7" s="391"/>
      <c r="K7" s="184" t="s">
        <v>375</v>
      </c>
      <c r="L7" s="184"/>
      <c r="M7" s="182"/>
      <c r="N7" s="182"/>
      <c r="O7" s="182"/>
      <c r="P7" s="182"/>
      <c r="Q7" s="182"/>
      <c r="R7" s="182"/>
      <c r="S7" s="182"/>
    </row>
    <row r="8" spans="1:19" ht="24.95" customHeight="1" thickTop="1">
      <c r="A8" s="398" t="s">
        <v>100</v>
      </c>
      <c r="B8" s="398"/>
      <c r="C8" s="392"/>
      <c r="D8" s="393"/>
      <c r="E8" s="393"/>
      <c r="F8" s="393"/>
      <c r="G8" s="393"/>
      <c r="H8" s="393"/>
      <c r="I8" s="394"/>
      <c r="K8" s="184" t="s">
        <v>376</v>
      </c>
      <c r="L8" s="184"/>
      <c r="M8" s="182"/>
      <c r="N8" s="182"/>
      <c r="O8" s="182"/>
      <c r="P8" s="182"/>
      <c r="Q8" s="182"/>
      <c r="R8" s="182"/>
      <c r="S8" s="182"/>
    </row>
    <row r="9" spans="1:19" ht="24.95" customHeight="1">
      <c r="A9" s="380" t="s">
        <v>96</v>
      </c>
      <c r="B9" s="380"/>
      <c r="C9" s="384"/>
      <c r="D9" s="385"/>
      <c r="E9" s="385"/>
      <c r="F9" s="385"/>
      <c r="G9" s="385"/>
      <c r="H9" s="385"/>
      <c r="I9" s="386"/>
      <c r="K9" s="184" t="s">
        <v>406</v>
      </c>
      <c r="L9" s="184"/>
      <c r="M9" s="182"/>
      <c r="N9" s="182"/>
      <c r="O9" s="182"/>
      <c r="P9" s="182"/>
      <c r="Q9" s="182"/>
      <c r="R9" s="182"/>
      <c r="S9" s="182"/>
    </row>
    <row r="10" spans="1:19" ht="24.95" customHeight="1">
      <c r="A10" s="380" t="s">
        <v>97</v>
      </c>
      <c r="B10" s="380"/>
      <c r="C10" s="381"/>
      <c r="D10" s="382"/>
      <c r="E10" s="382"/>
      <c r="F10" s="382"/>
      <c r="G10" s="382"/>
      <c r="H10" s="382"/>
      <c r="I10" s="383"/>
      <c r="K10" s="184" t="s">
        <v>407</v>
      </c>
      <c r="L10" s="184"/>
      <c r="M10" s="182"/>
      <c r="N10" s="182"/>
      <c r="O10" s="182"/>
      <c r="P10" s="182"/>
      <c r="Q10" s="182"/>
      <c r="R10" s="182"/>
      <c r="S10" s="182"/>
    </row>
    <row r="11" spans="1:19" ht="24.95" customHeight="1">
      <c r="A11" s="380" t="s">
        <v>98</v>
      </c>
      <c r="B11" s="380"/>
      <c r="C11" s="381"/>
      <c r="D11" s="382"/>
      <c r="E11" s="382"/>
      <c r="F11" s="382"/>
      <c r="G11" s="382"/>
      <c r="H11" s="382"/>
      <c r="I11" s="383"/>
      <c r="K11" s="184" t="s">
        <v>102</v>
      </c>
      <c r="L11" s="184"/>
      <c r="M11" s="182"/>
      <c r="N11" s="182"/>
      <c r="O11" s="182"/>
      <c r="P11" s="182"/>
      <c r="Q11" s="182"/>
      <c r="R11" s="182"/>
      <c r="S11" s="182"/>
    </row>
    <row r="12" spans="1:19" ht="24.95" customHeight="1" thickBot="1">
      <c r="A12" s="397" t="s">
        <v>99</v>
      </c>
      <c r="B12" s="397"/>
      <c r="C12" s="403"/>
      <c r="D12" s="404"/>
      <c r="E12" s="404"/>
      <c r="F12" s="404"/>
      <c r="G12" s="404"/>
      <c r="H12" s="404"/>
      <c r="I12" s="405"/>
      <c r="K12" s="184" t="s">
        <v>471</v>
      </c>
      <c r="L12" s="184"/>
      <c r="M12" s="184"/>
    </row>
    <row r="13" spans="1:19" ht="24.95" customHeight="1" thickTop="1">
      <c r="A13" s="398" t="s">
        <v>100</v>
      </c>
      <c r="B13" s="398"/>
      <c r="C13" s="392"/>
      <c r="D13" s="393"/>
      <c r="E13" s="393"/>
      <c r="F13" s="393"/>
      <c r="G13" s="393"/>
      <c r="H13" s="393"/>
      <c r="I13" s="394"/>
      <c r="K13" s="184" t="s">
        <v>472</v>
      </c>
      <c r="L13" s="184"/>
      <c r="M13" s="184"/>
    </row>
    <row r="14" spans="1:19" ht="24.95" customHeight="1">
      <c r="A14" s="380" t="s">
        <v>96</v>
      </c>
      <c r="B14" s="380"/>
      <c r="C14" s="384"/>
      <c r="D14" s="385"/>
      <c r="E14" s="385"/>
      <c r="F14" s="385"/>
      <c r="G14" s="385"/>
      <c r="H14" s="385"/>
      <c r="I14" s="386"/>
      <c r="K14" s="184"/>
      <c r="L14" s="184"/>
      <c r="M14" s="184"/>
    </row>
    <row r="15" spans="1:19" ht="24.95" customHeight="1">
      <c r="A15" s="380" t="s">
        <v>97</v>
      </c>
      <c r="B15" s="380"/>
      <c r="C15" s="381"/>
      <c r="D15" s="382"/>
      <c r="E15" s="382"/>
      <c r="F15" s="382"/>
      <c r="G15" s="382"/>
      <c r="H15" s="382"/>
      <c r="I15" s="383"/>
      <c r="K15" s="184"/>
      <c r="L15" s="184"/>
      <c r="M15" s="184"/>
    </row>
    <row r="16" spans="1:19" ht="24.95" customHeight="1">
      <c r="A16" s="380" t="s">
        <v>98</v>
      </c>
      <c r="B16" s="380"/>
      <c r="C16" s="381"/>
      <c r="D16" s="382"/>
      <c r="E16" s="382"/>
      <c r="F16" s="382"/>
      <c r="G16" s="382"/>
      <c r="H16" s="382"/>
      <c r="I16" s="383"/>
      <c r="K16" s="184"/>
      <c r="L16" s="184"/>
      <c r="M16" s="184"/>
    </row>
    <row r="17" spans="1:19" ht="24.95" customHeight="1">
      <c r="A17" s="380" t="s">
        <v>99</v>
      </c>
      <c r="B17" s="380"/>
      <c r="C17" s="381"/>
      <c r="D17" s="382"/>
      <c r="E17" s="382"/>
      <c r="F17" s="382"/>
      <c r="G17" s="382"/>
      <c r="H17" s="382"/>
      <c r="I17" s="383"/>
      <c r="K17" s="184"/>
      <c r="L17" s="184"/>
      <c r="M17" s="184"/>
    </row>
    <row r="18" spans="1:19" ht="24.95" customHeight="1">
      <c r="A18" s="388"/>
      <c r="B18" s="388"/>
      <c r="C18" s="388"/>
      <c r="D18" s="388"/>
      <c r="E18" s="388"/>
      <c r="F18" s="388"/>
      <c r="G18" s="388"/>
      <c r="H18" s="388"/>
      <c r="I18" s="388"/>
      <c r="K18" s="184"/>
      <c r="L18" s="184"/>
      <c r="M18" s="184"/>
    </row>
    <row r="19" spans="1:19" ht="24.95" customHeight="1">
      <c r="A19" s="387"/>
      <c r="B19" s="387"/>
      <c r="C19" s="387"/>
      <c r="D19" s="387"/>
      <c r="E19" s="387"/>
      <c r="F19" s="387"/>
      <c r="G19" s="387"/>
      <c r="H19" s="387"/>
      <c r="I19" s="387"/>
      <c r="K19" s="184"/>
      <c r="L19" s="184"/>
      <c r="M19" s="184"/>
    </row>
    <row r="20" spans="1:19" ht="24.95" customHeight="1">
      <c r="A20" s="395" t="s">
        <v>103</v>
      </c>
      <c r="B20" s="395"/>
      <c r="C20" s="395"/>
      <c r="D20" s="395"/>
      <c r="E20" s="395"/>
      <c r="F20" s="395"/>
      <c r="G20" s="395"/>
      <c r="H20" s="395"/>
      <c r="I20" s="395"/>
      <c r="K20" s="184"/>
      <c r="L20" s="184"/>
      <c r="M20" s="184"/>
    </row>
    <row r="21" spans="1:19" ht="24.95" customHeight="1">
      <c r="A21" s="380" t="s">
        <v>94</v>
      </c>
      <c r="B21" s="380"/>
      <c r="C21" s="111" t="s">
        <v>221</v>
      </c>
      <c r="D21" s="388" t="s">
        <v>220</v>
      </c>
      <c r="E21" s="388"/>
      <c r="F21" s="388"/>
      <c r="G21" s="388"/>
      <c r="H21" s="388"/>
      <c r="I21" s="389"/>
      <c r="K21" s="184" t="s">
        <v>108</v>
      </c>
      <c r="L21" s="184"/>
      <c r="M21" s="184"/>
      <c r="N21" s="182"/>
      <c r="O21" s="182"/>
      <c r="P21" s="182"/>
      <c r="Q21" s="182"/>
      <c r="R21" s="182"/>
      <c r="S21" s="182"/>
    </row>
    <row r="22" spans="1:19" ht="24.95" customHeight="1" thickBot="1">
      <c r="A22" s="397"/>
      <c r="B22" s="397"/>
      <c r="C22" s="112" t="s">
        <v>221</v>
      </c>
      <c r="D22" s="390" t="s">
        <v>16</v>
      </c>
      <c r="E22" s="390"/>
      <c r="F22" s="390"/>
      <c r="G22" s="390"/>
      <c r="H22" s="390"/>
      <c r="I22" s="391"/>
      <c r="K22" s="184" t="s">
        <v>375</v>
      </c>
      <c r="L22" s="184"/>
      <c r="M22" s="184"/>
      <c r="N22" s="182"/>
      <c r="O22" s="182"/>
      <c r="P22" s="182"/>
      <c r="Q22" s="182"/>
      <c r="R22" s="182"/>
      <c r="S22" s="182"/>
    </row>
    <row r="23" spans="1:19" ht="24.95" customHeight="1" thickTop="1">
      <c r="A23" s="398" t="s">
        <v>104</v>
      </c>
      <c r="B23" s="398"/>
      <c r="C23" s="392"/>
      <c r="D23" s="393"/>
      <c r="E23" s="393"/>
      <c r="F23" s="393"/>
      <c r="G23" s="393"/>
      <c r="H23" s="393"/>
      <c r="I23" s="394"/>
      <c r="K23" s="184" t="s">
        <v>405</v>
      </c>
      <c r="L23" s="184"/>
      <c r="M23" s="184"/>
      <c r="N23" s="182"/>
      <c r="O23" s="182"/>
      <c r="P23" s="182"/>
      <c r="Q23" s="182"/>
      <c r="R23" s="182"/>
      <c r="S23" s="182"/>
    </row>
    <row r="24" spans="1:19" ht="24.95" customHeight="1">
      <c r="A24" s="380" t="s">
        <v>105</v>
      </c>
      <c r="B24" s="380"/>
      <c r="C24" s="384"/>
      <c r="D24" s="385"/>
      <c r="E24" s="385"/>
      <c r="F24" s="385"/>
      <c r="G24" s="385"/>
      <c r="H24" s="385"/>
      <c r="I24" s="386"/>
      <c r="K24" s="184" t="s">
        <v>109</v>
      </c>
      <c r="L24" s="184"/>
      <c r="M24" s="184"/>
      <c r="N24" s="182"/>
      <c r="O24" s="182"/>
      <c r="P24" s="182"/>
      <c r="Q24" s="182"/>
      <c r="R24" s="182"/>
      <c r="S24" s="182"/>
    </row>
    <row r="25" spans="1:19" ht="24.95" customHeight="1">
      <c r="A25" s="380" t="s">
        <v>106</v>
      </c>
      <c r="B25" s="380"/>
      <c r="C25" s="384"/>
      <c r="D25" s="385"/>
      <c r="E25" s="385"/>
      <c r="F25" s="385"/>
      <c r="G25" s="385"/>
      <c r="H25" s="385"/>
      <c r="I25" s="386"/>
      <c r="K25" s="184" t="s">
        <v>102</v>
      </c>
      <c r="L25" s="184"/>
      <c r="M25" s="184"/>
      <c r="N25" s="182"/>
      <c r="O25" s="182"/>
      <c r="P25" s="182"/>
      <c r="Q25" s="182"/>
      <c r="R25" s="182"/>
      <c r="S25" s="182"/>
    </row>
    <row r="26" spans="1:19" ht="24.95" customHeight="1">
      <c r="A26" s="380" t="s">
        <v>107</v>
      </c>
      <c r="B26" s="380"/>
      <c r="C26" s="381"/>
      <c r="D26" s="382"/>
      <c r="E26" s="382"/>
      <c r="F26" s="382"/>
      <c r="G26" s="382"/>
      <c r="H26" s="382"/>
      <c r="I26" s="383"/>
      <c r="K26" s="184"/>
      <c r="L26" s="184"/>
      <c r="M26" s="184"/>
    </row>
    <row r="27" spans="1:19" ht="24.95" customHeight="1">
      <c r="A27" s="388"/>
      <c r="B27" s="388"/>
      <c r="C27" s="388"/>
      <c r="D27" s="388"/>
      <c r="E27" s="388"/>
      <c r="F27" s="388"/>
      <c r="G27" s="388"/>
      <c r="H27" s="388"/>
      <c r="I27" s="388"/>
      <c r="K27" s="184"/>
      <c r="L27" s="184"/>
      <c r="M27" s="184"/>
    </row>
    <row r="28" spans="1:19" ht="24.95" customHeight="1">
      <c r="A28" s="105"/>
      <c r="B28" s="105"/>
      <c r="C28" s="105"/>
      <c r="D28" s="105"/>
      <c r="E28" s="105"/>
      <c r="F28" s="105"/>
      <c r="G28" s="105"/>
      <c r="H28" s="105"/>
      <c r="I28" s="105"/>
    </row>
  </sheetData>
  <sheetProtection algorithmName="SHA-512" hashValue="IceZ8si2h4aKyiHZUZpAhw6lF73VlFBe6qrSjxj+aDBxfhUmbIsTrMQ5C0/Rinn8TJ1Nq5kt7ocUEq4xOO1eDA==" saltValue="VDrvBC0sthxYuuwXv1SvxA==" spinCount="100000" sheet="1" formatRows="0" insertRows="0"/>
  <mergeCells count="45">
    <mergeCell ref="C16:I16"/>
    <mergeCell ref="A23:B23"/>
    <mergeCell ref="A21:B22"/>
    <mergeCell ref="A1:I1"/>
    <mergeCell ref="A18:I18"/>
    <mergeCell ref="A13:B13"/>
    <mergeCell ref="A14:B14"/>
    <mergeCell ref="C10:I10"/>
    <mergeCell ref="C11:I11"/>
    <mergeCell ref="C12:I12"/>
    <mergeCell ref="C13:I13"/>
    <mergeCell ref="C14:I14"/>
    <mergeCell ref="A20:I20"/>
    <mergeCell ref="A27:I27"/>
    <mergeCell ref="A9:B9"/>
    <mergeCell ref="A2:I2"/>
    <mergeCell ref="A6:B7"/>
    <mergeCell ref="A8:B8"/>
    <mergeCell ref="E4:F4"/>
    <mergeCell ref="G4:I4"/>
    <mergeCell ref="C8:I8"/>
    <mergeCell ref="C9:I9"/>
    <mergeCell ref="B3:F3"/>
    <mergeCell ref="D7:I7"/>
    <mergeCell ref="D6:I6"/>
    <mergeCell ref="C15:I15"/>
    <mergeCell ref="A10:B10"/>
    <mergeCell ref="A11:B11"/>
    <mergeCell ref="A12:B12"/>
    <mergeCell ref="J1:K3"/>
    <mergeCell ref="A24:B24"/>
    <mergeCell ref="A25:B25"/>
    <mergeCell ref="A26:B26"/>
    <mergeCell ref="C26:I26"/>
    <mergeCell ref="C24:I24"/>
    <mergeCell ref="C25:I25"/>
    <mergeCell ref="A16:B16"/>
    <mergeCell ref="A17:B17"/>
    <mergeCell ref="A19:I19"/>
    <mergeCell ref="D21:I21"/>
    <mergeCell ref="D22:I22"/>
    <mergeCell ref="C17:I17"/>
    <mergeCell ref="C23:I23"/>
    <mergeCell ref="A15:B15"/>
    <mergeCell ref="A5:I5"/>
  </mergeCells>
  <phoneticPr fontId="3"/>
  <conditionalFormatting sqref="C6:C7">
    <cfRule type="expression" dxfId="52" priority="7">
      <formula>OR(AND($C$6="□",$C$7="□"),AND($C$6="■",$C$7="■"))</formula>
    </cfRule>
  </conditionalFormatting>
  <conditionalFormatting sqref="C21:C22">
    <cfRule type="expression" dxfId="51" priority="6">
      <formula>OR(AND($C$21="□",$C$22="□"),AND($C$21="■",$C$22="■"))</formula>
    </cfRule>
  </conditionalFormatting>
  <conditionalFormatting sqref="C8:I12">
    <cfRule type="expression" dxfId="50" priority="4">
      <formula>C8&lt;&gt;""</formula>
    </cfRule>
    <cfRule type="expression" dxfId="49" priority="5">
      <formula>($C$6="■")</formula>
    </cfRule>
  </conditionalFormatting>
  <conditionalFormatting sqref="C23:I26">
    <cfRule type="expression" dxfId="48" priority="2">
      <formula>C23&lt;&gt;""</formula>
    </cfRule>
    <cfRule type="expression" dxfId="47" priority="3">
      <formula>($C$21="■")</formula>
    </cfRule>
  </conditionalFormatting>
  <conditionalFormatting sqref="B3:F3 G4">
    <cfRule type="expression" dxfId="46" priority="1">
      <formula>OR(B3="",LEFT(B3,3)="（例）",LEFT(B3,1)="「")</formula>
    </cfRule>
  </conditionalFormatting>
  <dataValidations count="1">
    <dataValidation type="list" allowBlank="1" showInputMessage="1" showErrorMessage="1" sqref="C6 C7 C21 C22">
      <formula1>"□,■"</formula1>
    </dataValidation>
  </dataValidations>
  <hyperlinks>
    <hyperlink ref="J1:K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showRowColHeaders="0" zoomScaleNormal="100" zoomScaleSheetLayoutView="87" workbookViewId="0">
      <selection activeCell="C8" sqref="C8"/>
    </sheetView>
  </sheetViews>
  <sheetFormatPr defaultRowHeight="18.75"/>
  <cols>
    <col min="1" max="2" width="9" style="106"/>
    <col min="3" max="9" width="3.625" style="106" customWidth="1"/>
    <col min="10" max="10" width="4.625" style="106" customWidth="1"/>
    <col min="11" max="17" width="3.625" style="106" customWidth="1"/>
    <col min="18" max="18" width="4.625" style="106" customWidth="1"/>
    <col min="19" max="16384" width="9" style="106"/>
  </cols>
  <sheetData>
    <row r="1" spans="1:21">
      <c r="A1" s="402" t="s">
        <v>110</v>
      </c>
      <c r="B1" s="402"/>
      <c r="C1" s="402"/>
      <c r="D1" s="402"/>
      <c r="E1" s="402"/>
      <c r="F1" s="402"/>
      <c r="G1" s="402"/>
      <c r="H1" s="402"/>
      <c r="I1" s="402"/>
      <c r="J1" s="402"/>
      <c r="K1" s="402"/>
      <c r="L1" s="402"/>
      <c r="M1" s="402"/>
      <c r="N1" s="402"/>
      <c r="O1" s="402"/>
      <c r="P1" s="402"/>
      <c r="Q1" s="402"/>
      <c r="R1" s="402"/>
      <c r="S1" s="321" t="s">
        <v>266</v>
      </c>
      <c r="T1" s="323"/>
    </row>
    <row r="2" spans="1:21">
      <c r="A2" s="396" t="s">
        <v>111</v>
      </c>
      <c r="B2" s="396"/>
      <c r="C2" s="396"/>
      <c r="D2" s="396"/>
      <c r="E2" s="396"/>
      <c r="F2" s="396"/>
      <c r="G2" s="396"/>
      <c r="H2" s="396"/>
      <c r="I2" s="396"/>
      <c r="J2" s="396"/>
      <c r="K2" s="396"/>
      <c r="L2" s="396"/>
      <c r="M2" s="396"/>
      <c r="N2" s="396"/>
      <c r="O2" s="396"/>
      <c r="P2" s="396"/>
      <c r="Q2" s="396"/>
      <c r="R2" s="396"/>
      <c r="S2" s="324"/>
      <c r="T2" s="326"/>
    </row>
    <row r="3" spans="1:21" ht="19.5" thickBot="1">
      <c r="A3" s="126"/>
      <c r="B3" s="126"/>
      <c r="C3" s="126"/>
      <c r="D3" s="126"/>
      <c r="E3" s="126"/>
      <c r="F3" s="126"/>
      <c r="G3" s="126"/>
      <c r="H3" s="126"/>
      <c r="I3" s="126"/>
      <c r="J3" s="126"/>
      <c r="K3" s="126"/>
      <c r="L3" s="126"/>
      <c r="M3" s="126"/>
      <c r="N3" s="126"/>
      <c r="O3" s="126"/>
      <c r="P3" s="126"/>
      <c r="Q3" s="126"/>
      <c r="R3" s="126"/>
      <c r="S3" s="327"/>
      <c r="T3" s="329"/>
    </row>
    <row r="4" spans="1:21">
      <c r="A4" s="127" t="s">
        <v>70</v>
      </c>
      <c r="B4" s="422" t="str">
        <f>IF(入力シート!C21="","「件名」が未入力です。",入力シート!C21)</f>
        <v>（例）本庁管内○○工事</v>
      </c>
      <c r="C4" s="422"/>
      <c r="D4" s="422"/>
      <c r="E4" s="422"/>
      <c r="F4" s="422"/>
      <c r="G4" s="422"/>
      <c r="H4" s="422"/>
      <c r="I4" s="114"/>
      <c r="J4" s="114"/>
      <c r="K4" s="114"/>
      <c r="L4" s="114"/>
      <c r="M4" s="114"/>
      <c r="N4" s="114"/>
      <c r="O4" s="114"/>
      <c r="P4" s="114"/>
      <c r="Q4" s="114"/>
      <c r="R4" s="114"/>
    </row>
    <row r="5" spans="1:21">
      <c r="A5" s="115"/>
      <c r="B5" s="115"/>
      <c r="C5" s="115"/>
      <c r="D5" s="115"/>
      <c r="E5" s="115"/>
      <c r="F5" s="115"/>
      <c r="G5" s="115"/>
      <c r="H5" s="115"/>
      <c r="I5" s="104"/>
      <c r="J5" s="104"/>
      <c r="K5" s="104"/>
      <c r="L5" s="104"/>
      <c r="M5" s="104"/>
      <c r="N5" s="104"/>
      <c r="O5" s="104"/>
      <c r="P5" s="104"/>
      <c r="Q5" s="104"/>
      <c r="R5" s="104"/>
    </row>
    <row r="6" spans="1:21">
      <c r="A6" s="104"/>
      <c r="B6" s="104"/>
      <c r="C6" s="104"/>
      <c r="D6" s="104"/>
      <c r="E6" s="423" t="s">
        <v>71</v>
      </c>
      <c r="F6" s="423"/>
      <c r="G6" s="423"/>
      <c r="H6" s="423"/>
      <c r="I6" s="400" t="str">
        <f>IF(入力シート!C15="","「会社名」が未入力です。",入力シート!C15)</f>
        <v>（例）○○工業株式会社</v>
      </c>
      <c r="J6" s="400"/>
      <c r="K6" s="400"/>
      <c r="L6" s="400"/>
      <c r="M6" s="400"/>
      <c r="N6" s="400"/>
      <c r="O6" s="400"/>
      <c r="P6" s="400"/>
      <c r="Q6" s="400"/>
      <c r="R6" s="400"/>
    </row>
    <row r="7" spans="1:21">
      <c r="A7" s="104"/>
      <c r="B7" s="104"/>
      <c r="C7" s="104"/>
      <c r="D7" s="104"/>
      <c r="E7" s="104"/>
      <c r="F7" s="104"/>
      <c r="G7" s="104"/>
      <c r="H7" s="104"/>
      <c r="I7" s="104"/>
      <c r="J7" s="104"/>
      <c r="K7" s="104"/>
      <c r="L7" s="104"/>
      <c r="M7" s="104"/>
      <c r="N7" s="104"/>
      <c r="O7" s="104"/>
      <c r="P7" s="104"/>
      <c r="Q7" s="104"/>
      <c r="R7" s="104"/>
      <c r="T7" s="184"/>
      <c r="U7" s="184"/>
    </row>
    <row r="8" spans="1:21" ht="20.100000000000001" customHeight="1">
      <c r="A8" s="380" t="s">
        <v>112</v>
      </c>
      <c r="B8" s="380"/>
      <c r="C8" s="109" t="s">
        <v>221</v>
      </c>
      <c r="D8" s="388" t="s">
        <v>220</v>
      </c>
      <c r="E8" s="388"/>
      <c r="F8" s="388"/>
      <c r="G8" s="388"/>
      <c r="H8" s="388"/>
      <c r="I8" s="388"/>
      <c r="J8" s="388"/>
      <c r="K8" s="388"/>
      <c r="L8" s="388"/>
      <c r="M8" s="388"/>
      <c r="N8" s="388"/>
      <c r="O8" s="388"/>
      <c r="P8" s="388"/>
      <c r="Q8" s="388"/>
      <c r="R8" s="389"/>
      <c r="T8" s="184" t="s">
        <v>408</v>
      </c>
      <c r="U8" s="184"/>
    </row>
    <row r="9" spans="1:21" ht="20.100000000000001" customHeight="1" thickBot="1">
      <c r="A9" s="397"/>
      <c r="B9" s="397"/>
      <c r="C9" s="110" t="s">
        <v>221</v>
      </c>
      <c r="D9" s="390" t="s">
        <v>16</v>
      </c>
      <c r="E9" s="390"/>
      <c r="F9" s="390"/>
      <c r="G9" s="390"/>
      <c r="H9" s="390"/>
      <c r="I9" s="390"/>
      <c r="J9" s="390"/>
      <c r="K9" s="390"/>
      <c r="L9" s="390"/>
      <c r="M9" s="390"/>
      <c r="N9" s="390"/>
      <c r="O9" s="390"/>
      <c r="P9" s="390"/>
      <c r="Q9" s="390"/>
      <c r="R9" s="391"/>
      <c r="T9" s="184" t="s">
        <v>409</v>
      </c>
      <c r="U9" s="184"/>
    </row>
    <row r="10" spans="1:21" ht="20.100000000000001" customHeight="1" thickTop="1">
      <c r="A10" s="398" t="s">
        <v>113</v>
      </c>
      <c r="B10" s="398"/>
      <c r="C10" s="420" t="s">
        <v>233</v>
      </c>
      <c r="D10" s="421"/>
      <c r="E10" s="421"/>
      <c r="F10" s="116"/>
      <c r="G10" s="408" t="s">
        <v>234</v>
      </c>
      <c r="H10" s="408"/>
      <c r="I10" s="408"/>
      <c r="J10" s="408"/>
      <c r="K10" s="408"/>
      <c r="L10" s="408"/>
      <c r="M10" s="408"/>
      <c r="N10" s="408"/>
      <c r="O10" s="408"/>
      <c r="P10" s="408"/>
      <c r="Q10" s="408"/>
      <c r="R10" s="409"/>
      <c r="T10" s="184"/>
      <c r="U10" s="184"/>
    </row>
    <row r="11" spans="1:21" ht="20.100000000000001" customHeight="1">
      <c r="A11" s="380"/>
      <c r="B11" s="380"/>
      <c r="C11" s="406"/>
      <c r="D11" s="407"/>
      <c r="E11" s="120" t="s">
        <v>227</v>
      </c>
      <c r="F11" s="119"/>
      <c r="G11" s="120" t="s">
        <v>228</v>
      </c>
      <c r="H11" s="119"/>
      <c r="I11" s="395" t="s">
        <v>229</v>
      </c>
      <c r="J11" s="395"/>
      <c r="K11" s="395"/>
      <c r="L11" s="395"/>
      <c r="M11" s="395"/>
      <c r="N11" s="395"/>
      <c r="O11" s="395"/>
      <c r="P11" s="395"/>
      <c r="Q11" s="395"/>
      <c r="R11" s="410"/>
      <c r="T11" s="184"/>
      <c r="U11" s="184"/>
    </row>
    <row r="12" spans="1:21" ht="20.100000000000001" customHeight="1">
      <c r="A12" s="380" t="s">
        <v>114</v>
      </c>
      <c r="B12" s="380"/>
      <c r="C12" s="412"/>
      <c r="D12" s="413"/>
      <c r="E12" s="411" t="s">
        <v>314</v>
      </c>
      <c r="F12" s="411"/>
      <c r="G12" s="122"/>
      <c r="H12" s="388" t="s">
        <v>315</v>
      </c>
      <c r="I12" s="388"/>
      <c r="J12" s="388"/>
      <c r="K12" s="388"/>
      <c r="L12" s="388"/>
      <c r="M12" s="388"/>
      <c r="N12" s="388"/>
      <c r="O12" s="388"/>
      <c r="P12" s="388"/>
      <c r="Q12" s="388"/>
      <c r="R12" s="389"/>
      <c r="T12" s="184"/>
      <c r="U12" s="184"/>
    </row>
    <row r="13" spans="1:21" ht="20.100000000000001" customHeight="1">
      <c r="A13" s="380"/>
      <c r="B13" s="380"/>
      <c r="C13" s="406"/>
      <c r="D13" s="407"/>
      <c r="E13" s="120" t="s">
        <v>227</v>
      </c>
      <c r="F13" s="119"/>
      <c r="G13" s="120" t="s">
        <v>228</v>
      </c>
      <c r="H13" s="119"/>
      <c r="I13" s="120" t="s">
        <v>230</v>
      </c>
      <c r="J13" s="120" t="s">
        <v>231</v>
      </c>
      <c r="K13" s="407"/>
      <c r="L13" s="407"/>
      <c r="M13" s="120" t="s">
        <v>227</v>
      </c>
      <c r="N13" s="119"/>
      <c r="O13" s="120" t="s">
        <v>228</v>
      </c>
      <c r="P13" s="119"/>
      <c r="Q13" s="120" t="s">
        <v>229</v>
      </c>
      <c r="R13" s="121" t="s">
        <v>232</v>
      </c>
      <c r="T13" s="184"/>
      <c r="U13" s="184"/>
    </row>
    <row r="14" spans="1:21" ht="20.100000000000001" customHeight="1">
      <c r="A14" s="380" t="s">
        <v>115</v>
      </c>
      <c r="B14" s="380"/>
      <c r="C14" s="414"/>
      <c r="D14" s="415"/>
      <c r="E14" s="415"/>
      <c r="F14" s="415"/>
      <c r="G14" s="415"/>
      <c r="H14" s="415"/>
      <c r="I14" s="415"/>
      <c r="J14" s="415"/>
      <c r="K14" s="415"/>
      <c r="L14" s="415"/>
      <c r="M14" s="415"/>
      <c r="N14" s="415"/>
      <c r="O14" s="415"/>
      <c r="P14" s="415"/>
      <c r="Q14" s="415"/>
      <c r="R14" s="416"/>
      <c r="T14" s="184"/>
      <c r="U14" s="184"/>
    </row>
    <row r="15" spans="1:21" ht="20.100000000000001" customHeight="1" thickBot="1">
      <c r="A15" s="397"/>
      <c r="B15" s="397"/>
      <c r="C15" s="417"/>
      <c r="D15" s="418"/>
      <c r="E15" s="418"/>
      <c r="F15" s="418"/>
      <c r="G15" s="418"/>
      <c r="H15" s="418"/>
      <c r="I15" s="418"/>
      <c r="J15" s="418"/>
      <c r="K15" s="418"/>
      <c r="L15" s="418"/>
      <c r="M15" s="418"/>
      <c r="N15" s="418"/>
      <c r="O15" s="418"/>
      <c r="P15" s="418"/>
      <c r="Q15" s="418"/>
      <c r="R15" s="419"/>
      <c r="T15" s="184"/>
      <c r="U15" s="184"/>
    </row>
    <row r="16" spans="1:21" ht="20.100000000000001" customHeight="1" thickTop="1">
      <c r="A16" s="398" t="s">
        <v>113</v>
      </c>
      <c r="B16" s="398"/>
      <c r="C16" s="420" t="s">
        <v>233</v>
      </c>
      <c r="D16" s="421"/>
      <c r="E16" s="421"/>
      <c r="F16" s="116"/>
      <c r="G16" s="117" t="s">
        <v>234</v>
      </c>
      <c r="H16" s="117"/>
      <c r="I16" s="117"/>
      <c r="J16" s="117"/>
      <c r="K16" s="117"/>
      <c r="L16" s="117"/>
      <c r="M16" s="117"/>
      <c r="N16" s="117"/>
      <c r="O16" s="117"/>
      <c r="P16" s="117"/>
      <c r="Q16" s="117"/>
      <c r="R16" s="118"/>
      <c r="T16" s="184"/>
      <c r="U16" s="184"/>
    </row>
    <row r="17" spans="1:21" ht="20.100000000000001" customHeight="1">
      <c r="A17" s="380"/>
      <c r="B17" s="380"/>
      <c r="C17" s="406"/>
      <c r="D17" s="407"/>
      <c r="E17" s="120" t="s">
        <v>227</v>
      </c>
      <c r="F17" s="119"/>
      <c r="G17" s="120" t="s">
        <v>228</v>
      </c>
      <c r="H17" s="119"/>
      <c r="I17" s="120" t="s">
        <v>229</v>
      </c>
      <c r="J17" s="120"/>
      <c r="K17" s="120"/>
      <c r="L17" s="120"/>
      <c r="M17" s="120"/>
      <c r="N17" s="120"/>
      <c r="O17" s="120"/>
      <c r="P17" s="120"/>
      <c r="Q17" s="120"/>
      <c r="R17" s="121"/>
      <c r="T17" s="184"/>
      <c r="U17" s="184"/>
    </row>
    <row r="18" spans="1:21" ht="20.100000000000001" customHeight="1">
      <c r="A18" s="380" t="s">
        <v>114</v>
      </c>
      <c r="B18" s="380"/>
      <c r="C18" s="412"/>
      <c r="D18" s="413"/>
      <c r="E18" s="411" t="s">
        <v>314</v>
      </c>
      <c r="F18" s="411"/>
      <c r="G18" s="122"/>
      <c r="H18" s="411" t="s">
        <v>315</v>
      </c>
      <c r="I18" s="411"/>
      <c r="J18" s="123"/>
      <c r="K18" s="123"/>
      <c r="L18" s="123"/>
      <c r="M18" s="123"/>
      <c r="N18" s="123"/>
      <c r="O18" s="123"/>
      <c r="P18" s="123"/>
      <c r="Q18" s="123"/>
      <c r="R18" s="124"/>
      <c r="T18" s="184"/>
      <c r="U18" s="184"/>
    </row>
    <row r="19" spans="1:21" ht="20.100000000000001" customHeight="1">
      <c r="A19" s="380"/>
      <c r="B19" s="380"/>
      <c r="C19" s="406"/>
      <c r="D19" s="407"/>
      <c r="E19" s="120" t="s">
        <v>227</v>
      </c>
      <c r="F19" s="119"/>
      <c r="G19" s="120" t="s">
        <v>228</v>
      </c>
      <c r="H19" s="119"/>
      <c r="I19" s="120" t="s">
        <v>230</v>
      </c>
      <c r="J19" s="120" t="s">
        <v>231</v>
      </c>
      <c r="K19" s="407"/>
      <c r="L19" s="407"/>
      <c r="M19" s="120" t="s">
        <v>227</v>
      </c>
      <c r="N19" s="119"/>
      <c r="O19" s="120" t="s">
        <v>228</v>
      </c>
      <c r="P19" s="119"/>
      <c r="Q19" s="120" t="s">
        <v>229</v>
      </c>
      <c r="R19" s="121" t="s">
        <v>232</v>
      </c>
      <c r="T19" s="184"/>
      <c r="U19" s="184"/>
    </row>
    <row r="20" spans="1:21" ht="20.100000000000001" customHeight="1">
      <c r="A20" s="380" t="s">
        <v>115</v>
      </c>
      <c r="B20" s="380"/>
      <c r="C20" s="414"/>
      <c r="D20" s="415"/>
      <c r="E20" s="415"/>
      <c r="F20" s="415"/>
      <c r="G20" s="415"/>
      <c r="H20" s="415"/>
      <c r="I20" s="415"/>
      <c r="J20" s="415"/>
      <c r="K20" s="415"/>
      <c r="L20" s="415"/>
      <c r="M20" s="415"/>
      <c r="N20" s="415"/>
      <c r="O20" s="415"/>
      <c r="P20" s="415"/>
      <c r="Q20" s="415"/>
      <c r="R20" s="416"/>
      <c r="T20" s="184"/>
      <c r="U20" s="184"/>
    </row>
    <row r="21" spans="1:21" ht="20.100000000000001" customHeight="1" thickBot="1">
      <c r="A21" s="397"/>
      <c r="B21" s="397"/>
      <c r="C21" s="417"/>
      <c r="D21" s="418"/>
      <c r="E21" s="418"/>
      <c r="F21" s="418"/>
      <c r="G21" s="418"/>
      <c r="H21" s="418"/>
      <c r="I21" s="418"/>
      <c r="J21" s="418"/>
      <c r="K21" s="418"/>
      <c r="L21" s="418"/>
      <c r="M21" s="418"/>
      <c r="N21" s="418"/>
      <c r="O21" s="418"/>
      <c r="P21" s="418"/>
      <c r="Q21" s="418"/>
      <c r="R21" s="419"/>
      <c r="T21" s="184"/>
      <c r="U21" s="184"/>
    </row>
    <row r="22" spans="1:21" ht="20.100000000000001" customHeight="1" thickTop="1">
      <c r="A22" s="398" t="s">
        <v>113</v>
      </c>
      <c r="B22" s="398"/>
      <c r="C22" s="420" t="s">
        <v>233</v>
      </c>
      <c r="D22" s="421"/>
      <c r="E22" s="421"/>
      <c r="F22" s="116"/>
      <c r="G22" s="117" t="s">
        <v>234</v>
      </c>
      <c r="H22" s="117"/>
      <c r="I22" s="117"/>
      <c r="J22" s="117"/>
      <c r="K22" s="117"/>
      <c r="L22" s="117"/>
      <c r="M22" s="117"/>
      <c r="N22" s="117"/>
      <c r="O22" s="117"/>
      <c r="P22" s="117"/>
      <c r="Q22" s="117"/>
      <c r="R22" s="118"/>
      <c r="T22" s="184"/>
      <c r="U22" s="184"/>
    </row>
    <row r="23" spans="1:21" ht="20.100000000000001" customHeight="1">
      <c r="A23" s="380"/>
      <c r="B23" s="380"/>
      <c r="C23" s="406"/>
      <c r="D23" s="407"/>
      <c r="E23" s="120" t="s">
        <v>227</v>
      </c>
      <c r="F23" s="119"/>
      <c r="G23" s="120" t="s">
        <v>228</v>
      </c>
      <c r="H23" s="119"/>
      <c r="I23" s="120" t="s">
        <v>229</v>
      </c>
      <c r="J23" s="120"/>
      <c r="K23" s="120"/>
      <c r="L23" s="120"/>
      <c r="M23" s="120"/>
      <c r="N23" s="120"/>
      <c r="O23" s="120"/>
      <c r="P23" s="120"/>
      <c r="Q23" s="120"/>
      <c r="R23" s="121"/>
      <c r="T23" s="184"/>
      <c r="U23" s="184"/>
    </row>
    <row r="24" spans="1:21" ht="20.100000000000001" customHeight="1">
      <c r="A24" s="380" t="s">
        <v>114</v>
      </c>
      <c r="B24" s="380"/>
      <c r="C24" s="412"/>
      <c r="D24" s="413"/>
      <c r="E24" s="411" t="s">
        <v>314</v>
      </c>
      <c r="F24" s="411"/>
      <c r="G24" s="122"/>
      <c r="H24" s="411" t="s">
        <v>315</v>
      </c>
      <c r="I24" s="411"/>
      <c r="J24" s="123"/>
      <c r="K24" s="123"/>
      <c r="L24" s="123"/>
      <c r="M24" s="123"/>
      <c r="N24" s="123"/>
      <c r="O24" s="123"/>
      <c r="P24" s="123"/>
      <c r="Q24" s="123"/>
      <c r="R24" s="124"/>
      <c r="T24" s="184"/>
      <c r="U24" s="184"/>
    </row>
    <row r="25" spans="1:21" ht="20.100000000000001" customHeight="1">
      <c r="A25" s="380"/>
      <c r="B25" s="380"/>
      <c r="C25" s="406"/>
      <c r="D25" s="407"/>
      <c r="E25" s="120" t="s">
        <v>227</v>
      </c>
      <c r="F25" s="119"/>
      <c r="G25" s="120" t="s">
        <v>228</v>
      </c>
      <c r="H25" s="119"/>
      <c r="I25" s="120" t="s">
        <v>230</v>
      </c>
      <c r="J25" s="120" t="s">
        <v>231</v>
      </c>
      <c r="K25" s="407"/>
      <c r="L25" s="407"/>
      <c r="M25" s="120" t="s">
        <v>227</v>
      </c>
      <c r="N25" s="119"/>
      <c r="O25" s="120" t="s">
        <v>228</v>
      </c>
      <c r="P25" s="119"/>
      <c r="Q25" s="120" t="s">
        <v>229</v>
      </c>
      <c r="R25" s="121" t="s">
        <v>232</v>
      </c>
      <c r="T25" s="184"/>
      <c r="U25" s="184"/>
    </row>
    <row r="26" spans="1:21" ht="20.100000000000001" customHeight="1">
      <c r="A26" s="380" t="s">
        <v>115</v>
      </c>
      <c r="B26" s="380"/>
      <c r="C26" s="414"/>
      <c r="D26" s="415"/>
      <c r="E26" s="415"/>
      <c r="F26" s="415"/>
      <c r="G26" s="415"/>
      <c r="H26" s="415"/>
      <c r="I26" s="415"/>
      <c r="J26" s="415"/>
      <c r="K26" s="415"/>
      <c r="L26" s="415"/>
      <c r="M26" s="415"/>
      <c r="N26" s="415"/>
      <c r="O26" s="415"/>
      <c r="P26" s="415"/>
      <c r="Q26" s="415"/>
      <c r="R26" s="416"/>
      <c r="T26" s="184"/>
      <c r="U26" s="184"/>
    </row>
    <row r="27" spans="1:21" ht="20.100000000000001" customHeight="1" thickBot="1">
      <c r="A27" s="397"/>
      <c r="B27" s="397"/>
      <c r="C27" s="417"/>
      <c r="D27" s="418"/>
      <c r="E27" s="418"/>
      <c r="F27" s="418"/>
      <c r="G27" s="418"/>
      <c r="H27" s="418"/>
      <c r="I27" s="418"/>
      <c r="J27" s="418"/>
      <c r="K27" s="418"/>
      <c r="L27" s="418"/>
      <c r="M27" s="418"/>
      <c r="N27" s="418"/>
      <c r="O27" s="418"/>
      <c r="P27" s="418"/>
      <c r="Q27" s="418"/>
      <c r="R27" s="419"/>
      <c r="T27" s="184"/>
      <c r="U27" s="184"/>
    </row>
    <row r="28" spans="1:21" ht="20.100000000000001" customHeight="1" thickTop="1">
      <c r="A28" s="398" t="s">
        <v>113</v>
      </c>
      <c r="B28" s="398"/>
      <c r="C28" s="420" t="s">
        <v>233</v>
      </c>
      <c r="D28" s="421"/>
      <c r="E28" s="421"/>
      <c r="F28" s="116"/>
      <c r="G28" s="117" t="s">
        <v>234</v>
      </c>
      <c r="H28" s="117"/>
      <c r="I28" s="117"/>
      <c r="J28" s="117"/>
      <c r="K28" s="117"/>
      <c r="L28" s="117"/>
      <c r="M28" s="117"/>
      <c r="N28" s="117"/>
      <c r="O28" s="117"/>
      <c r="P28" s="117"/>
      <c r="Q28" s="117"/>
      <c r="R28" s="118"/>
      <c r="T28" s="184"/>
      <c r="U28" s="184"/>
    </row>
    <row r="29" spans="1:21" ht="20.100000000000001" customHeight="1">
      <c r="A29" s="380"/>
      <c r="B29" s="380"/>
      <c r="C29" s="406"/>
      <c r="D29" s="407"/>
      <c r="E29" s="120" t="s">
        <v>227</v>
      </c>
      <c r="F29" s="119"/>
      <c r="G29" s="120" t="s">
        <v>228</v>
      </c>
      <c r="H29" s="119"/>
      <c r="I29" s="120" t="s">
        <v>229</v>
      </c>
      <c r="J29" s="120"/>
      <c r="K29" s="120"/>
      <c r="L29" s="120"/>
      <c r="M29" s="120"/>
      <c r="N29" s="120"/>
      <c r="O29" s="120"/>
      <c r="P29" s="120"/>
      <c r="Q29" s="120"/>
      <c r="R29" s="121"/>
      <c r="T29" s="184"/>
      <c r="U29" s="184"/>
    </row>
    <row r="30" spans="1:21" ht="20.100000000000001" customHeight="1">
      <c r="A30" s="380" t="s">
        <v>114</v>
      </c>
      <c r="B30" s="380"/>
      <c r="C30" s="412"/>
      <c r="D30" s="413"/>
      <c r="E30" s="411" t="s">
        <v>314</v>
      </c>
      <c r="F30" s="411"/>
      <c r="G30" s="122"/>
      <c r="H30" s="411" t="s">
        <v>315</v>
      </c>
      <c r="I30" s="411"/>
      <c r="J30" s="123"/>
      <c r="K30" s="123"/>
      <c r="L30" s="123"/>
      <c r="M30" s="123"/>
      <c r="N30" s="123"/>
      <c r="O30" s="123"/>
      <c r="P30" s="123"/>
      <c r="Q30" s="123"/>
      <c r="R30" s="124"/>
      <c r="T30" s="184"/>
      <c r="U30" s="184"/>
    </row>
    <row r="31" spans="1:21" ht="20.100000000000001" customHeight="1">
      <c r="A31" s="380"/>
      <c r="B31" s="380"/>
      <c r="C31" s="406"/>
      <c r="D31" s="407"/>
      <c r="E31" s="120" t="s">
        <v>227</v>
      </c>
      <c r="F31" s="119"/>
      <c r="G31" s="120" t="s">
        <v>228</v>
      </c>
      <c r="H31" s="119"/>
      <c r="I31" s="120" t="s">
        <v>230</v>
      </c>
      <c r="J31" s="120" t="s">
        <v>231</v>
      </c>
      <c r="K31" s="407"/>
      <c r="L31" s="407"/>
      <c r="M31" s="120" t="s">
        <v>227</v>
      </c>
      <c r="N31" s="119"/>
      <c r="O31" s="120" t="s">
        <v>228</v>
      </c>
      <c r="P31" s="119"/>
      <c r="Q31" s="120" t="s">
        <v>229</v>
      </c>
      <c r="R31" s="121" t="s">
        <v>232</v>
      </c>
      <c r="T31" s="184"/>
      <c r="U31" s="184"/>
    </row>
    <row r="32" spans="1:21" ht="20.100000000000001" customHeight="1">
      <c r="A32" s="380" t="s">
        <v>115</v>
      </c>
      <c r="B32" s="380"/>
      <c r="C32" s="414"/>
      <c r="D32" s="415"/>
      <c r="E32" s="415"/>
      <c r="F32" s="415"/>
      <c r="G32" s="415"/>
      <c r="H32" s="415"/>
      <c r="I32" s="415"/>
      <c r="J32" s="415"/>
      <c r="K32" s="415"/>
      <c r="L32" s="415"/>
      <c r="M32" s="415"/>
      <c r="N32" s="415"/>
      <c r="O32" s="415"/>
      <c r="P32" s="415"/>
      <c r="Q32" s="415"/>
      <c r="R32" s="416"/>
      <c r="T32" s="184"/>
      <c r="U32" s="184"/>
    </row>
    <row r="33" spans="1:21" ht="20.100000000000001" customHeight="1">
      <c r="A33" s="380"/>
      <c r="B33" s="380"/>
      <c r="C33" s="427"/>
      <c r="D33" s="428"/>
      <c r="E33" s="428"/>
      <c r="F33" s="428"/>
      <c r="G33" s="428"/>
      <c r="H33" s="428"/>
      <c r="I33" s="428"/>
      <c r="J33" s="428"/>
      <c r="K33" s="428"/>
      <c r="L33" s="428"/>
      <c r="M33" s="428"/>
      <c r="N33" s="428"/>
      <c r="O33" s="428"/>
      <c r="P33" s="428"/>
      <c r="Q33" s="428"/>
      <c r="R33" s="429"/>
      <c r="T33" s="184"/>
      <c r="U33" s="184"/>
    </row>
    <row r="34" spans="1:21">
      <c r="A34" s="424"/>
      <c r="B34" s="425"/>
      <c r="C34" s="425"/>
      <c r="D34" s="425"/>
      <c r="E34" s="425"/>
      <c r="F34" s="425"/>
      <c r="G34" s="425"/>
      <c r="H34" s="425"/>
      <c r="I34" s="425"/>
      <c r="J34" s="425"/>
      <c r="K34" s="425"/>
      <c r="L34" s="425"/>
      <c r="M34" s="425"/>
      <c r="N34" s="425"/>
      <c r="O34" s="425"/>
      <c r="P34" s="425"/>
      <c r="Q34" s="425"/>
      <c r="R34" s="425"/>
      <c r="T34" s="184"/>
      <c r="U34" s="184"/>
    </row>
    <row r="35" spans="1:21">
      <c r="A35" s="426"/>
      <c r="B35" s="426"/>
      <c r="C35" s="426"/>
      <c r="D35" s="426"/>
      <c r="E35" s="426"/>
      <c r="F35" s="426"/>
      <c r="G35" s="426"/>
      <c r="H35" s="426"/>
      <c r="I35" s="426"/>
      <c r="J35" s="426"/>
      <c r="K35" s="426"/>
      <c r="L35" s="426"/>
      <c r="M35" s="426"/>
      <c r="N35" s="426"/>
      <c r="O35" s="426"/>
      <c r="P35" s="426"/>
      <c r="Q35" s="426"/>
      <c r="R35" s="426"/>
      <c r="T35" s="184"/>
      <c r="U35" s="184"/>
    </row>
    <row r="36" spans="1:21">
      <c r="A36" s="105"/>
      <c r="B36" s="105"/>
      <c r="C36" s="105"/>
      <c r="D36" s="105"/>
      <c r="E36" s="105"/>
      <c r="F36" s="105"/>
      <c r="G36" s="105"/>
      <c r="H36" s="105"/>
      <c r="I36" s="105"/>
      <c r="J36" s="105"/>
      <c r="K36" s="105"/>
      <c r="L36" s="105"/>
      <c r="M36" s="105"/>
      <c r="N36" s="105"/>
      <c r="O36" s="105"/>
      <c r="P36" s="105"/>
      <c r="Q36" s="105"/>
      <c r="R36" s="105"/>
    </row>
    <row r="37" spans="1:21">
      <c r="A37" s="105"/>
      <c r="B37" s="105"/>
      <c r="C37" s="105"/>
      <c r="D37" s="105"/>
      <c r="E37" s="105"/>
      <c r="F37" s="105"/>
      <c r="G37" s="105"/>
      <c r="H37" s="105"/>
      <c r="I37" s="105"/>
      <c r="J37" s="105"/>
      <c r="K37" s="105"/>
      <c r="L37" s="105"/>
      <c r="M37" s="105"/>
      <c r="N37" s="105"/>
      <c r="O37" s="105"/>
      <c r="P37" s="105"/>
      <c r="Q37" s="105"/>
      <c r="R37" s="105"/>
    </row>
    <row r="38" spans="1:21">
      <c r="A38" s="105"/>
      <c r="B38" s="105"/>
      <c r="C38" s="105"/>
      <c r="D38" s="105"/>
      <c r="E38" s="105"/>
      <c r="F38" s="105"/>
      <c r="G38" s="105"/>
      <c r="H38" s="105"/>
      <c r="I38" s="105"/>
      <c r="J38" s="105"/>
      <c r="K38" s="105"/>
      <c r="L38" s="105"/>
      <c r="M38" s="105"/>
      <c r="N38" s="105"/>
      <c r="O38" s="105"/>
      <c r="P38" s="105"/>
      <c r="Q38" s="105"/>
      <c r="R38" s="105"/>
    </row>
    <row r="39" spans="1:21">
      <c r="A39" s="105"/>
      <c r="B39" s="105"/>
      <c r="C39" s="105"/>
      <c r="D39" s="105"/>
      <c r="E39" s="105"/>
      <c r="F39" s="105"/>
      <c r="G39" s="105"/>
      <c r="H39" s="105"/>
      <c r="I39" s="105"/>
      <c r="J39" s="105"/>
      <c r="K39" s="105"/>
      <c r="L39" s="105"/>
      <c r="M39" s="105"/>
      <c r="N39" s="105"/>
      <c r="O39" s="105"/>
      <c r="P39" s="105"/>
      <c r="Q39" s="105"/>
      <c r="R39" s="105"/>
    </row>
    <row r="40" spans="1:21">
      <c r="A40" s="105"/>
      <c r="B40" s="105"/>
      <c r="C40" s="105"/>
      <c r="D40" s="105"/>
      <c r="E40" s="105"/>
      <c r="F40" s="105"/>
      <c r="G40" s="105"/>
      <c r="H40" s="105"/>
      <c r="I40" s="105"/>
      <c r="J40" s="105"/>
      <c r="K40" s="105"/>
      <c r="L40" s="105"/>
      <c r="M40" s="105"/>
      <c r="N40" s="105"/>
      <c r="O40" s="105"/>
      <c r="P40" s="105"/>
      <c r="Q40" s="105"/>
      <c r="R40" s="105"/>
    </row>
    <row r="41" spans="1:21">
      <c r="A41" s="105"/>
      <c r="B41" s="105"/>
      <c r="C41" s="105"/>
      <c r="D41" s="105"/>
      <c r="E41" s="105"/>
      <c r="F41" s="105"/>
      <c r="G41" s="105"/>
      <c r="H41" s="105"/>
      <c r="I41" s="105"/>
      <c r="J41" s="105"/>
      <c r="K41" s="105"/>
      <c r="L41" s="105"/>
      <c r="M41" s="105"/>
      <c r="N41" s="105"/>
      <c r="O41" s="105"/>
      <c r="P41" s="105"/>
      <c r="Q41" s="105"/>
      <c r="R41" s="105"/>
    </row>
  </sheetData>
  <sheetProtection algorithmName="SHA-512" hashValue="JZ5OQaLSttKyAZ7MP3330AxM7rKdu+coKNaFmlrtUWq1oQ8CszK0eSSet3BzunDY+3osg4ne7VKMmb9bzKYZhQ==" saltValue="6PKypvrwB4E6clCIg3Gavw==" spinCount="100000" sheet="1" formatRows="0" insertRows="0"/>
  <mergeCells count="56">
    <mergeCell ref="A20:B21"/>
    <mergeCell ref="C20:R21"/>
    <mergeCell ref="C18:D18"/>
    <mergeCell ref="E18:F18"/>
    <mergeCell ref="C13:D13"/>
    <mergeCell ref="C32:R33"/>
    <mergeCell ref="C24:D24"/>
    <mergeCell ref="E24:F24"/>
    <mergeCell ref="H24:I24"/>
    <mergeCell ref="C30:D30"/>
    <mergeCell ref="E30:F30"/>
    <mergeCell ref="H30:I30"/>
    <mergeCell ref="C26:R27"/>
    <mergeCell ref="C31:D31"/>
    <mergeCell ref="K31:L31"/>
    <mergeCell ref="C25:D25"/>
    <mergeCell ref="K25:L25"/>
    <mergeCell ref="S1:T3"/>
    <mergeCell ref="A34:R35"/>
    <mergeCell ref="A28:B29"/>
    <mergeCell ref="A30:B31"/>
    <mergeCell ref="A32:B33"/>
    <mergeCell ref="C28:E28"/>
    <mergeCell ref="A22:B23"/>
    <mergeCell ref="A24:B25"/>
    <mergeCell ref="A26:B27"/>
    <mergeCell ref="C22:E22"/>
    <mergeCell ref="A12:B13"/>
    <mergeCell ref="A14:B15"/>
    <mergeCell ref="C10:E10"/>
    <mergeCell ref="A2:R2"/>
    <mergeCell ref="D8:R8"/>
    <mergeCell ref="D9:R9"/>
    <mergeCell ref="A1:R1"/>
    <mergeCell ref="E12:F12"/>
    <mergeCell ref="C12:D12"/>
    <mergeCell ref="H18:I18"/>
    <mergeCell ref="C14:R15"/>
    <mergeCell ref="C16:E16"/>
    <mergeCell ref="A8:B9"/>
    <mergeCell ref="I6:R6"/>
    <mergeCell ref="B4:H4"/>
    <mergeCell ref="E6:H6"/>
    <mergeCell ref="A10:B11"/>
    <mergeCell ref="A16:B17"/>
    <mergeCell ref="A18:B19"/>
    <mergeCell ref="K19:L19"/>
    <mergeCell ref="K13:L13"/>
    <mergeCell ref="C19:D19"/>
    <mergeCell ref="C11:D11"/>
    <mergeCell ref="C17:D17"/>
    <mergeCell ref="C23:D23"/>
    <mergeCell ref="C29:D29"/>
    <mergeCell ref="G10:R10"/>
    <mergeCell ref="I11:R11"/>
    <mergeCell ref="H12:R12"/>
  </mergeCells>
  <phoneticPr fontId="3"/>
  <conditionalFormatting sqref="C8:C9">
    <cfRule type="expression" dxfId="45" priority="4">
      <formula>OR(AND($C$8="□",$C$9="□"),AND($C$8="■",$C$9="■"))</formula>
    </cfRule>
  </conditionalFormatting>
  <conditionalFormatting sqref="C10:R11 C13:R15">
    <cfRule type="expression" dxfId="44" priority="3">
      <formula>AND($C$8="■",OR(C10="",LEFT(C10,3)="（例）",LEFT(C10,1)="「"))</formula>
    </cfRule>
  </conditionalFormatting>
  <conditionalFormatting sqref="C12 G12">
    <cfRule type="expression" dxfId="43" priority="2">
      <formula>AND($C$8="■",$C$12="",$G$12="")</formula>
    </cfRule>
  </conditionalFormatting>
  <conditionalFormatting sqref="B4:H4 I6">
    <cfRule type="expression" dxfId="42" priority="1">
      <formula>OR(B4="",LEFT(B4,3)="（例）",LEFT(B4,1)="「")</formula>
    </cfRule>
  </conditionalFormatting>
  <dataValidations count="1">
    <dataValidation type="list" allowBlank="1" showInputMessage="1" showErrorMessage="1" sqref="C8:C9">
      <formula1>"□,■"</formula1>
    </dataValidation>
  </dataValidations>
  <hyperlinks>
    <hyperlink ref="S1:T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showRowColHeaders="0" zoomScaleNormal="100" zoomScaleSheetLayoutView="87" workbookViewId="0">
      <selection activeCell="E8" sqref="E8:E9"/>
    </sheetView>
  </sheetViews>
  <sheetFormatPr defaultRowHeight="26.1" customHeight="1"/>
  <cols>
    <col min="1" max="1" width="5.625" style="176" customWidth="1"/>
    <col min="2" max="2" width="4.625" style="176" customWidth="1"/>
    <col min="3" max="3" width="5.625" style="176" customWidth="1"/>
    <col min="4" max="4" width="10.625" style="176" customWidth="1"/>
    <col min="5" max="5" width="2.625" style="176" customWidth="1"/>
    <col min="6" max="7" width="3.625" style="176" customWidth="1"/>
    <col min="8" max="8" width="2.625" style="176" customWidth="1"/>
    <col min="9" max="11" width="3.625" style="176" customWidth="1"/>
    <col min="12" max="12" width="4.625" style="176" customWidth="1"/>
    <col min="13" max="17" width="3.625" style="176" customWidth="1"/>
    <col min="18" max="18" width="5.625" style="176" customWidth="1"/>
    <col min="19" max="16384" width="9" style="176"/>
  </cols>
  <sheetData>
    <row r="1" spans="1:22" ht="26.1" customHeight="1">
      <c r="A1" s="402" t="s">
        <v>116</v>
      </c>
      <c r="B1" s="402"/>
      <c r="C1" s="402"/>
      <c r="D1" s="402"/>
      <c r="E1" s="402"/>
      <c r="F1" s="402"/>
      <c r="G1" s="402"/>
      <c r="H1" s="402"/>
      <c r="I1" s="402"/>
      <c r="J1" s="402"/>
      <c r="K1" s="402"/>
      <c r="L1" s="402"/>
      <c r="M1" s="402"/>
      <c r="N1" s="402"/>
      <c r="O1" s="402"/>
      <c r="P1" s="402"/>
      <c r="Q1" s="402"/>
      <c r="R1" s="402"/>
      <c r="S1" s="462" t="s">
        <v>266</v>
      </c>
      <c r="T1" s="463"/>
    </row>
    <row r="2" spans="1:22" ht="26.1" customHeight="1">
      <c r="A2" s="396" t="s">
        <v>343</v>
      </c>
      <c r="B2" s="396"/>
      <c r="C2" s="396"/>
      <c r="D2" s="396"/>
      <c r="E2" s="396"/>
      <c r="F2" s="396"/>
      <c r="G2" s="396"/>
      <c r="H2" s="396"/>
      <c r="I2" s="396"/>
      <c r="J2" s="396"/>
      <c r="K2" s="396"/>
      <c r="L2" s="396"/>
      <c r="M2" s="396"/>
      <c r="N2" s="396"/>
      <c r="O2" s="396"/>
      <c r="P2" s="396"/>
      <c r="Q2" s="396"/>
      <c r="R2" s="396"/>
      <c r="S2" s="464"/>
      <c r="T2" s="465"/>
    </row>
    <row r="3" spans="1:22" ht="26.1" customHeight="1" thickBot="1">
      <c r="A3" s="168"/>
      <c r="B3" s="168"/>
      <c r="C3" s="168"/>
      <c r="D3" s="168"/>
      <c r="E3" s="168"/>
      <c r="F3" s="168"/>
      <c r="G3" s="168"/>
      <c r="H3" s="168"/>
      <c r="I3" s="168"/>
      <c r="J3" s="168"/>
      <c r="K3" s="168"/>
      <c r="L3" s="168"/>
      <c r="M3" s="168"/>
      <c r="N3" s="168"/>
      <c r="O3" s="168"/>
      <c r="P3" s="168"/>
      <c r="Q3" s="168"/>
      <c r="R3" s="168"/>
      <c r="S3" s="466"/>
      <c r="T3" s="467"/>
    </row>
    <row r="4" spans="1:22" ht="26.1" customHeight="1">
      <c r="A4" s="449" t="s">
        <v>70</v>
      </c>
      <c r="B4" s="449"/>
      <c r="C4" s="400" t="str">
        <f>IF(入力シート!C21="","「件名」が未入力です。",入力シート!C21)</f>
        <v>（例）本庁管内○○工事</v>
      </c>
      <c r="D4" s="400"/>
      <c r="E4" s="400"/>
      <c r="F4" s="400"/>
      <c r="G4" s="400"/>
      <c r="H4" s="400"/>
      <c r="I4" s="400"/>
      <c r="J4" s="400"/>
      <c r="K4" s="400"/>
      <c r="L4" s="400"/>
      <c r="M4" s="400"/>
      <c r="N4" s="114"/>
      <c r="O4" s="114"/>
      <c r="P4" s="114"/>
      <c r="Q4" s="114"/>
      <c r="R4" s="114"/>
    </row>
    <row r="5" spans="1:22" ht="26.1" customHeight="1">
      <c r="A5" s="167"/>
      <c r="B5" s="167"/>
      <c r="C5" s="167"/>
      <c r="D5" s="167"/>
      <c r="E5" s="167"/>
      <c r="F5" s="167"/>
      <c r="G5" s="167"/>
      <c r="H5" s="167"/>
      <c r="I5" s="167"/>
      <c r="J5" s="167"/>
      <c r="K5" s="104"/>
      <c r="L5" s="104"/>
      <c r="M5" s="104"/>
      <c r="N5" s="104"/>
      <c r="O5" s="104"/>
      <c r="P5" s="104"/>
      <c r="Q5" s="104"/>
      <c r="R5" s="104"/>
      <c r="T5" s="184"/>
      <c r="U5" s="184"/>
      <c r="V5" s="184"/>
    </row>
    <row r="6" spans="1:22" ht="26.1" customHeight="1">
      <c r="A6" s="104"/>
      <c r="B6" s="104"/>
      <c r="C6" s="104"/>
      <c r="D6" s="104"/>
      <c r="E6" s="449" t="s">
        <v>71</v>
      </c>
      <c r="F6" s="449"/>
      <c r="G6" s="449"/>
      <c r="H6" s="449"/>
      <c r="I6" s="449"/>
      <c r="J6" s="449"/>
      <c r="K6" s="400" t="str">
        <f>IF(入力シート!C15="","「会社名」が未入力です。",入力シート!C15)</f>
        <v>（例）○○工業株式会社</v>
      </c>
      <c r="L6" s="400"/>
      <c r="M6" s="400"/>
      <c r="N6" s="400"/>
      <c r="O6" s="400"/>
      <c r="P6" s="400"/>
      <c r="Q6" s="400"/>
      <c r="R6" s="400"/>
      <c r="T6" s="184"/>
      <c r="U6" s="184"/>
      <c r="V6" s="184"/>
    </row>
    <row r="7" spans="1:22" ht="26.1" customHeight="1">
      <c r="A7" s="104"/>
      <c r="B7" s="104"/>
      <c r="C7" s="104"/>
      <c r="D7" s="104"/>
      <c r="E7" s="104"/>
      <c r="F7" s="104"/>
      <c r="G7" s="104"/>
      <c r="H7" s="104"/>
      <c r="I7" s="104"/>
      <c r="J7" s="104"/>
      <c r="K7" s="104"/>
      <c r="L7" s="104"/>
      <c r="M7" s="104"/>
      <c r="N7" s="104"/>
      <c r="O7" s="104"/>
      <c r="P7" s="104"/>
      <c r="Q7" s="104"/>
      <c r="R7" s="104"/>
      <c r="T7" s="184"/>
      <c r="U7" s="184"/>
      <c r="V7" s="184"/>
    </row>
    <row r="8" spans="1:22" ht="26.1" customHeight="1">
      <c r="A8" s="442" t="s">
        <v>344</v>
      </c>
      <c r="B8" s="442"/>
      <c r="C8" s="442"/>
      <c r="D8" s="380"/>
      <c r="E8" s="457" t="s">
        <v>221</v>
      </c>
      <c r="F8" s="123" t="s">
        <v>345</v>
      </c>
      <c r="G8" s="438" t="s">
        <v>346</v>
      </c>
      <c r="H8" s="438"/>
      <c r="I8" s="438"/>
      <c r="J8" s="438"/>
      <c r="K8" s="438"/>
      <c r="L8" s="438"/>
      <c r="M8" s="438"/>
      <c r="N8" s="438"/>
      <c r="O8" s="438"/>
      <c r="P8" s="438"/>
      <c r="Q8" s="438"/>
      <c r="R8" s="439"/>
      <c r="T8" s="184" t="s">
        <v>464</v>
      </c>
      <c r="U8" s="184"/>
      <c r="V8" s="184"/>
    </row>
    <row r="9" spans="1:22" ht="26.1" customHeight="1">
      <c r="A9" s="443"/>
      <c r="B9" s="443"/>
      <c r="C9" s="443"/>
      <c r="D9" s="444"/>
      <c r="E9" s="458"/>
      <c r="F9" s="167"/>
      <c r="G9" s="440"/>
      <c r="H9" s="440"/>
      <c r="I9" s="440"/>
      <c r="J9" s="440"/>
      <c r="K9" s="440"/>
      <c r="L9" s="440"/>
      <c r="M9" s="440"/>
      <c r="N9" s="440"/>
      <c r="O9" s="440"/>
      <c r="P9" s="440"/>
      <c r="Q9" s="440"/>
      <c r="R9" s="441"/>
      <c r="T9" s="184" t="s">
        <v>465</v>
      </c>
      <c r="U9" s="184"/>
      <c r="V9" s="184"/>
    </row>
    <row r="10" spans="1:22" ht="26.1" customHeight="1" thickBot="1">
      <c r="A10" s="397"/>
      <c r="B10" s="397"/>
      <c r="C10" s="397"/>
      <c r="D10" s="397"/>
      <c r="E10" s="110" t="s">
        <v>221</v>
      </c>
      <c r="F10" s="390" t="s">
        <v>16</v>
      </c>
      <c r="G10" s="390"/>
      <c r="H10" s="390"/>
      <c r="I10" s="390"/>
      <c r="J10" s="390"/>
      <c r="K10" s="390"/>
      <c r="L10" s="390"/>
      <c r="M10" s="390"/>
      <c r="N10" s="390"/>
      <c r="O10" s="390"/>
      <c r="P10" s="390"/>
      <c r="Q10" s="390"/>
      <c r="R10" s="391"/>
      <c r="T10" s="184" t="s">
        <v>466</v>
      </c>
      <c r="U10" s="184"/>
      <c r="V10" s="184"/>
    </row>
    <row r="11" spans="1:22" ht="26.1" customHeight="1" thickTop="1">
      <c r="A11" s="445" t="s">
        <v>347</v>
      </c>
      <c r="B11" s="446"/>
      <c r="C11" s="447"/>
      <c r="D11" s="166" t="s">
        <v>348</v>
      </c>
      <c r="E11" s="173"/>
      <c r="F11" s="453"/>
      <c r="G11" s="453"/>
      <c r="H11" s="453"/>
      <c r="I11" s="453"/>
      <c r="J11" s="453"/>
      <c r="K11" s="453"/>
      <c r="L11" s="453"/>
      <c r="M11" s="453"/>
      <c r="N11" s="453"/>
      <c r="O11" s="453"/>
      <c r="P11" s="453"/>
      <c r="Q11" s="453"/>
      <c r="R11" s="454"/>
      <c r="T11" s="184" t="s">
        <v>467</v>
      </c>
      <c r="U11" s="184"/>
      <c r="V11" s="184"/>
    </row>
    <row r="12" spans="1:22" ht="26.1" customHeight="1">
      <c r="A12" s="448"/>
      <c r="B12" s="449"/>
      <c r="C12" s="450"/>
      <c r="D12" s="166" t="s">
        <v>349</v>
      </c>
      <c r="E12" s="174"/>
      <c r="F12" s="433"/>
      <c r="G12" s="433"/>
      <c r="H12" s="433"/>
      <c r="I12" s="433"/>
      <c r="J12" s="433"/>
      <c r="K12" s="433"/>
      <c r="L12" s="433"/>
      <c r="M12" s="433"/>
      <c r="N12" s="433"/>
      <c r="O12" s="433"/>
      <c r="P12" s="433"/>
      <c r="Q12" s="433"/>
      <c r="R12" s="434"/>
      <c r="T12" s="184" t="s">
        <v>468</v>
      </c>
      <c r="U12" s="184"/>
      <c r="V12" s="184"/>
    </row>
    <row r="13" spans="1:22" ht="26.1" customHeight="1">
      <c r="A13" s="448"/>
      <c r="B13" s="449"/>
      <c r="C13" s="450"/>
      <c r="D13" s="166" t="s">
        <v>350</v>
      </c>
      <c r="E13" s="174"/>
      <c r="F13" s="186" t="s">
        <v>353</v>
      </c>
      <c r="G13" s="455" t="s">
        <v>354</v>
      </c>
      <c r="H13" s="455"/>
      <c r="I13" s="455"/>
      <c r="J13" s="455"/>
      <c r="K13" s="455"/>
      <c r="L13" s="455"/>
      <c r="M13" s="186" t="s">
        <v>91</v>
      </c>
      <c r="N13" s="455" t="s">
        <v>355</v>
      </c>
      <c r="O13" s="455"/>
      <c r="P13" s="455"/>
      <c r="Q13" s="455"/>
      <c r="R13" s="456"/>
      <c r="T13" s="184" t="s">
        <v>469</v>
      </c>
      <c r="U13" s="184"/>
      <c r="V13" s="184"/>
    </row>
    <row r="14" spans="1:22" ht="26.1" customHeight="1">
      <c r="A14" s="451"/>
      <c r="B14" s="399"/>
      <c r="C14" s="452"/>
      <c r="D14" s="165" t="s">
        <v>351</v>
      </c>
      <c r="E14" s="174"/>
      <c r="F14" s="430"/>
      <c r="G14" s="430"/>
      <c r="H14" s="430"/>
      <c r="I14" s="430"/>
      <c r="J14" s="430"/>
      <c r="K14" s="430"/>
      <c r="L14" s="430"/>
      <c r="M14" s="430"/>
      <c r="N14" s="430"/>
      <c r="O14" s="430"/>
      <c r="P14" s="430"/>
      <c r="Q14" s="430"/>
      <c r="R14" s="431"/>
      <c r="T14" s="184" t="s">
        <v>470</v>
      </c>
      <c r="U14" s="184"/>
      <c r="V14" s="184"/>
    </row>
    <row r="15" spans="1:22" ht="26.1" customHeight="1">
      <c r="A15" s="448" t="s">
        <v>352</v>
      </c>
      <c r="B15" s="449"/>
      <c r="C15" s="450"/>
      <c r="D15" s="166" t="s">
        <v>348</v>
      </c>
      <c r="E15" s="175"/>
      <c r="F15" s="400"/>
      <c r="G15" s="400"/>
      <c r="H15" s="400"/>
      <c r="I15" s="400"/>
      <c r="J15" s="400"/>
      <c r="K15" s="400"/>
      <c r="L15" s="400"/>
      <c r="M15" s="400"/>
      <c r="N15" s="400"/>
      <c r="O15" s="400"/>
      <c r="P15" s="400"/>
      <c r="Q15" s="400"/>
      <c r="R15" s="432"/>
      <c r="T15" s="184"/>
      <c r="U15" s="184"/>
      <c r="V15" s="184"/>
    </row>
    <row r="16" spans="1:22" ht="26.1" customHeight="1">
      <c r="A16" s="448"/>
      <c r="B16" s="449"/>
      <c r="C16" s="450"/>
      <c r="D16" s="166" t="s">
        <v>349</v>
      </c>
      <c r="E16" s="174"/>
      <c r="F16" s="433"/>
      <c r="G16" s="433"/>
      <c r="H16" s="433"/>
      <c r="I16" s="433"/>
      <c r="J16" s="433"/>
      <c r="K16" s="433"/>
      <c r="L16" s="433"/>
      <c r="M16" s="433"/>
      <c r="N16" s="433"/>
      <c r="O16" s="433"/>
      <c r="P16" s="433"/>
      <c r="Q16" s="433"/>
      <c r="R16" s="434"/>
      <c r="T16" s="184"/>
      <c r="U16" s="184"/>
      <c r="V16" s="184"/>
    </row>
    <row r="17" spans="1:22" ht="26.1" customHeight="1">
      <c r="A17" s="448"/>
      <c r="B17" s="449"/>
      <c r="C17" s="450"/>
      <c r="D17" s="166" t="s">
        <v>350</v>
      </c>
      <c r="E17" s="174"/>
      <c r="F17" s="186" t="s">
        <v>91</v>
      </c>
      <c r="G17" s="455" t="s">
        <v>354</v>
      </c>
      <c r="H17" s="455"/>
      <c r="I17" s="455"/>
      <c r="J17" s="455"/>
      <c r="K17" s="455"/>
      <c r="L17" s="455"/>
      <c r="M17" s="186" t="s">
        <v>91</v>
      </c>
      <c r="N17" s="455" t="s">
        <v>355</v>
      </c>
      <c r="O17" s="455"/>
      <c r="P17" s="455"/>
      <c r="Q17" s="455"/>
      <c r="R17" s="456"/>
      <c r="T17" s="184"/>
      <c r="U17" s="184"/>
      <c r="V17" s="184"/>
    </row>
    <row r="18" spans="1:22" ht="26.1" customHeight="1">
      <c r="A18" s="451"/>
      <c r="B18" s="399"/>
      <c r="C18" s="452"/>
      <c r="D18" s="165" t="s">
        <v>351</v>
      </c>
      <c r="E18" s="174"/>
      <c r="F18" s="430"/>
      <c r="G18" s="430"/>
      <c r="H18" s="430"/>
      <c r="I18" s="430"/>
      <c r="J18" s="430"/>
      <c r="K18" s="430"/>
      <c r="L18" s="430"/>
      <c r="M18" s="430"/>
      <c r="N18" s="430"/>
      <c r="O18" s="430"/>
      <c r="P18" s="430"/>
      <c r="Q18" s="430"/>
      <c r="R18" s="431"/>
      <c r="T18" s="184"/>
      <c r="U18" s="184"/>
      <c r="V18" s="184"/>
    </row>
    <row r="19" spans="1:22" ht="26.1" customHeight="1">
      <c r="A19" s="461" t="s">
        <v>362</v>
      </c>
      <c r="B19" s="449"/>
      <c r="C19" s="450"/>
      <c r="D19" s="166" t="s">
        <v>348</v>
      </c>
      <c r="E19" s="175"/>
      <c r="F19" s="400"/>
      <c r="G19" s="400"/>
      <c r="H19" s="400"/>
      <c r="I19" s="400"/>
      <c r="J19" s="400"/>
      <c r="K19" s="400"/>
      <c r="L19" s="400"/>
      <c r="M19" s="400"/>
      <c r="N19" s="400"/>
      <c r="O19" s="400"/>
      <c r="P19" s="400"/>
      <c r="Q19" s="400"/>
      <c r="R19" s="432"/>
      <c r="T19" s="184"/>
      <c r="U19" s="184"/>
      <c r="V19" s="184"/>
    </row>
    <row r="20" spans="1:22" ht="26.1" customHeight="1">
      <c r="A20" s="448"/>
      <c r="B20" s="449"/>
      <c r="C20" s="450"/>
      <c r="D20" s="166" t="s">
        <v>349</v>
      </c>
      <c r="E20" s="174"/>
      <c r="F20" s="433"/>
      <c r="G20" s="433"/>
      <c r="H20" s="433"/>
      <c r="I20" s="433"/>
      <c r="J20" s="433"/>
      <c r="K20" s="433"/>
      <c r="L20" s="433"/>
      <c r="M20" s="433"/>
      <c r="N20" s="433"/>
      <c r="O20" s="433"/>
      <c r="P20" s="433"/>
      <c r="Q20" s="433"/>
      <c r="R20" s="434"/>
      <c r="T20" s="184"/>
      <c r="U20" s="184"/>
      <c r="V20" s="184"/>
    </row>
    <row r="21" spans="1:22" ht="26.1" customHeight="1">
      <c r="A21" s="448"/>
      <c r="B21" s="449"/>
      <c r="C21" s="450"/>
      <c r="D21" s="166" t="s">
        <v>350</v>
      </c>
      <c r="E21" s="174"/>
      <c r="F21" s="186" t="s">
        <v>91</v>
      </c>
      <c r="G21" s="455" t="s">
        <v>354</v>
      </c>
      <c r="H21" s="455"/>
      <c r="I21" s="455"/>
      <c r="J21" s="455"/>
      <c r="K21" s="455"/>
      <c r="L21" s="455"/>
      <c r="M21" s="186" t="s">
        <v>91</v>
      </c>
      <c r="N21" s="455" t="s">
        <v>355</v>
      </c>
      <c r="O21" s="455"/>
      <c r="P21" s="455"/>
      <c r="Q21" s="455"/>
      <c r="R21" s="456"/>
      <c r="T21" s="184"/>
      <c r="U21" s="184"/>
      <c r="V21" s="184"/>
    </row>
    <row r="22" spans="1:22" ht="26.1" customHeight="1">
      <c r="A22" s="451"/>
      <c r="B22" s="399"/>
      <c r="C22" s="452"/>
      <c r="D22" s="165" t="s">
        <v>351</v>
      </c>
      <c r="E22" s="174"/>
      <c r="F22" s="430"/>
      <c r="G22" s="430"/>
      <c r="H22" s="430"/>
      <c r="I22" s="430"/>
      <c r="J22" s="430"/>
      <c r="K22" s="430"/>
      <c r="L22" s="430"/>
      <c r="M22" s="430"/>
      <c r="N22" s="430"/>
      <c r="O22" s="430"/>
      <c r="P22" s="430"/>
      <c r="Q22" s="430"/>
      <c r="R22" s="431"/>
      <c r="T22" s="184"/>
      <c r="U22" s="184"/>
      <c r="V22" s="184"/>
    </row>
    <row r="23" spans="1:22" ht="19.5">
      <c r="A23" s="435" t="s">
        <v>130</v>
      </c>
      <c r="B23" s="435"/>
      <c r="C23" s="436"/>
      <c r="D23" s="436"/>
      <c r="E23" s="437"/>
      <c r="F23" s="437"/>
      <c r="G23" s="437"/>
      <c r="H23" s="437"/>
      <c r="I23" s="437"/>
      <c r="J23" s="437"/>
      <c r="K23" s="437"/>
      <c r="L23" s="437"/>
      <c r="M23" s="437"/>
      <c r="N23" s="437"/>
      <c r="O23" s="437"/>
      <c r="P23" s="437"/>
      <c r="Q23" s="437"/>
      <c r="R23" s="437"/>
      <c r="T23" s="184"/>
      <c r="U23" s="184"/>
      <c r="V23" s="184"/>
    </row>
    <row r="24" spans="1:22" ht="26.1" customHeight="1">
      <c r="A24" s="177" t="s">
        <v>356</v>
      </c>
      <c r="B24" s="459" t="s">
        <v>357</v>
      </c>
      <c r="C24" s="459"/>
      <c r="D24" s="459"/>
      <c r="E24" s="459"/>
      <c r="F24" s="459"/>
      <c r="G24" s="459"/>
      <c r="H24" s="459"/>
      <c r="I24" s="459"/>
      <c r="J24" s="459"/>
      <c r="K24" s="459"/>
      <c r="L24" s="459"/>
      <c r="M24" s="459"/>
      <c r="N24" s="459"/>
      <c r="O24" s="459"/>
      <c r="P24" s="459"/>
      <c r="Q24" s="459"/>
      <c r="R24" s="459"/>
      <c r="T24" s="184"/>
      <c r="U24" s="184"/>
      <c r="V24" s="184"/>
    </row>
    <row r="25" spans="1:22" ht="20.100000000000001" customHeight="1">
      <c r="A25" s="177" t="s">
        <v>358</v>
      </c>
      <c r="B25" s="460" t="s">
        <v>359</v>
      </c>
      <c r="C25" s="460"/>
      <c r="D25" s="460"/>
      <c r="E25" s="460"/>
      <c r="F25" s="460"/>
      <c r="G25" s="460"/>
      <c r="H25" s="460"/>
      <c r="I25" s="460"/>
      <c r="J25" s="460"/>
      <c r="K25" s="460"/>
      <c r="L25" s="460"/>
      <c r="M25" s="460"/>
      <c r="N25" s="460"/>
      <c r="O25" s="460"/>
      <c r="P25" s="460"/>
      <c r="Q25" s="460"/>
      <c r="R25" s="460"/>
      <c r="T25" s="184"/>
      <c r="U25" s="184"/>
      <c r="V25" s="184"/>
    </row>
    <row r="26" spans="1:22" ht="20.100000000000001" customHeight="1">
      <c r="A26" s="177"/>
      <c r="B26" s="460"/>
      <c r="C26" s="460"/>
      <c r="D26" s="460"/>
      <c r="E26" s="460"/>
      <c r="F26" s="460"/>
      <c r="G26" s="460"/>
      <c r="H26" s="460"/>
      <c r="I26" s="460"/>
      <c r="J26" s="460"/>
      <c r="K26" s="460"/>
      <c r="L26" s="460"/>
      <c r="M26" s="460"/>
      <c r="N26" s="460"/>
      <c r="O26" s="460"/>
      <c r="P26" s="460"/>
      <c r="Q26" s="460"/>
      <c r="R26" s="460"/>
      <c r="T26" s="184"/>
      <c r="U26" s="184"/>
      <c r="V26" s="184"/>
    </row>
    <row r="27" spans="1:22" ht="26.1" customHeight="1">
      <c r="A27" s="177" t="s">
        <v>360</v>
      </c>
      <c r="B27" s="460" t="s">
        <v>361</v>
      </c>
      <c r="C27" s="460"/>
      <c r="D27" s="460"/>
      <c r="E27" s="460"/>
      <c r="F27" s="460"/>
      <c r="G27" s="460"/>
      <c r="H27" s="460"/>
      <c r="I27" s="460"/>
      <c r="J27" s="460"/>
      <c r="K27" s="460"/>
      <c r="L27" s="460"/>
      <c r="M27" s="460"/>
      <c r="N27" s="460"/>
      <c r="O27" s="460"/>
      <c r="P27" s="460"/>
      <c r="Q27" s="460"/>
      <c r="R27" s="460"/>
      <c r="T27" s="184"/>
      <c r="U27" s="184"/>
      <c r="V27" s="184"/>
    </row>
    <row r="28" spans="1:22" ht="26.1" customHeight="1">
      <c r="A28" s="178"/>
      <c r="B28" s="460"/>
      <c r="C28" s="460"/>
      <c r="D28" s="460"/>
      <c r="E28" s="460"/>
      <c r="F28" s="460"/>
      <c r="G28" s="460"/>
      <c r="H28" s="460"/>
      <c r="I28" s="460"/>
      <c r="J28" s="460"/>
      <c r="K28" s="460"/>
      <c r="L28" s="460"/>
      <c r="M28" s="460"/>
      <c r="N28" s="460"/>
      <c r="O28" s="460"/>
      <c r="P28" s="460"/>
      <c r="Q28" s="460"/>
      <c r="R28" s="460"/>
      <c r="T28" s="184"/>
      <c r="U28" s="184"/>
      <c r="V28" s="184"/>
    </row>
    <row r="29" spans="1:22" ht="26.1" customHeight="1">
      <c r="A29" s="179"/>
      <c r="B29" s="459"/>
      <c r="C29" s="459"/>
      <c r="D29" s="459"/>
      <c r="E29" s="459"/>
      <c r="F29" s="459"/>
      <c r="G29" s="459"/>
      <c r="H29" s="459"/>
      <c r="I29" s="459"/>
      <c r="J29" s="459"/>
      <c r="K29" s="459"/>
      <c r="L29" s="459"/>
      <c r="M29" s="459"/>
      <c r="N29" s="459"/>
      <c r="O29" s="459"/>
      <c r="P29" s="459"/>
      <c r="Q29" s="459"/>
      <c r="R29" s="459"/>
      <c r="T29" s="184"/>
      <c r="U29" s="184"/>
      <c r="V29" s="184"/>
    </row>
    <row r="30" spans="1:22" ht="26.1" customHeight="1">
      <c r="A30" s="179"/>
      <c r="T30" s="184"/>
      <c r="U30" s="184"/>
      <c r="V30" s="184"/>
    </row>
    <row r="31" spans="1:22" ht="26.1" customHeight="1">
      <c r="A31" s="179"/>
      <c r="T31" s="184"/>
      <c r="U31" s="184"/>
      <c r="V31" s="184"/>
    </row>
  </sheetData>
  <sheetProtection algorithmName="SHA-512" hashValue="sBvZFElSNrffir3oIQeBn8PLu2t5CpW85f1LDm4AypSm1o/lAITxyoOE2JzwSWCa710HjSfGf/WYhE3Qc8SYPw==" saltValue="+y2RjR4zfhu9tIeiyIZ85w==" spinCount="100000" sheet="1" formatRows="0" insertRows="0"/>
  <mergeCells count="34">
    <mergeCell ref="F16:R16"/>
    <mergeCell ref="G17:L17"/>
    <mergeCell ref="N17:R17"/>
    <mergeCell ref="A1:R1"/>
    <mergeCell ref="S1:T3"/>
    <mergeCell ref="A2:R2"/>
    <mergeCell ref="K6:R6"/>
    <mergeCell ref="C4:M4"/>
    <mergeCell ref="E6:J6"/>
    <mergeCell ref="A4:B4"/>
    <mergeCell ref="B29:R29"/>
    <mergeCell ref="B25:R26"/>
    <mergeCell ref="B27:R28"/>
    <mergeCell ref="G21:L21"/>
    <mergeCell ref="N21:R21"/>
    <mergeCell ref="B24:R24"/>
    <mergeCell ref="A19:C22"/>
    <mergeCell ref="F22:R22"/>
    <mergeCell ref="F18:R18"/>
    <mergeCell ref="F19:R19"/>
    <mergeCell ref="F20:R20"/>
    <mergeCell ref="A23:R23"/>
    <mergeCell ref="G8:R9"/>
    <mergeCell ref="A8:D10"/>
    <mergeCell ref="F10:R10"/>
    <mergeCell ref="A11:C14"/>
    <mergeCell ref="F11:R11"/>
    <mergeCell ref="F12:R12"/>
    <mergeCell ref="F14:R14"/>
    <mergeCell ref="G13:L13"/>
    <mergeCell ref="N13:R13"/>
    <mergeCell ref="A15:C18"/>
    <mergeCell ref="E8:E9"/>
    <mergeCell ref="F15:R15"/>
  </mergeCells>
  <phoneticPr fontId="3"/>
  <conditionalFormatting sqref="E8 E10">
    <cfRule type="expression" dxfId="41" priority="2">
      <formula>OR(AND($E$8="□",$E$10="□"),AND($E$8="■",$E$10="■"))</formula>
    </cfRule>
  </conditionalFormatting>
  <conditionalFormatting sqref="C4:M4 K6">
    <cfRule type="expression" dxfId="40" priority="1">
      <formula>OR(C4="",LEFT(C4,3)="（例）",LEFT(C4,1)="「")</formula>
    </cfRule>
  </conditionalFormatting>
  <dataValidations count="1">
    <dataValidation type="list" allowBlank="1" showInputMessage="1" showErrorMessage="1" sqref="F21 F13 M13 F17 M17 M21 E8 E10">
      <formula1>"□,■"</formula1>
    </dataValidation>
  </dataValidations>
  <hyperlinks>
    <hyperlink ref="S1:T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showRowColHeaders="0" zoomScaleNormal="100" zoomScaleSheetLayoutView="100" workbookViewId="0">
      <selection activeCell="C9" sqref="C9:H10"/>
    </sheetView>
  </sheetViews>
  <sheetFormatPr defaultRowHeight="18.75"/>
  <cols>
    <col min="1" max="2" width="9" style="106"/>
    <col min="3" max="3" width="10.625" style="106" customWidth="1"/>
    <col min="4" max="5" width="9" style="106"/>
    <col min="6" max="8" width="10.625" style="106" customWidth="1"/>
    <col min="9" max="16384" width="9" style="106"/>
  </cols>
  <sheetData>
    <row r="1" spans="1:12">
      <c r="A1" s="402" t="s">
        <v>122</v>
      </c>
      <c r="B1" s="402"/>
      <c r="C1" s="402"/>
      <c r="D1" s="402"/>
      <c r="E1" s="402"/>
      <c r="F1" s="402"/>
      <c r="G1" s="402"/>
      <c r="H1" s="402"/>
      <c r="I1" s="321" t="s">
        <v>266</v>
      </c>
      <c r="J1" s="323"/>
    </row>
    <row r="2" spans="1:12" ht="50.1" customHeight="1">
      <c r="A2" s="128"/>
      <c r="B2" s="128"/>
      <c r="C2" s="128"/>
      <c r="D2" s="128"/>
      <c r="E2" s="128"/>
      <c r="F2" s="128"/>
      <c r="G2" s="128"/>
      <c r="H2" s="128"/>
      <c r="I2" s="324"/>
      <c r="J2" s="326"/>
    </row>
    <row r="3" spans="1:12" ht="30" customHeight="1" thickBot="1">
      <c r="A3" s="396" t="s">
        <v>117</v>
      </c>
      <c r="B3" s="396"/>
      <c r="C3" s="396"/>
      <c r="D3" s="396"/>
      <c r="E3" s="396"/>
      <c r="F3" s="396"/>
      <c r="G3" s="396"/>
      <c r="H3" s="396"/>
      <c r="I3" s="327"/>
      <c r="J3" s="329"/>
    </row>
    <row r="4" spans="1:12" ht="50.1" customHeight="1">
      <c r="A4" s="128"/>
      <c r="B4" s="128"/>
      <c r="C4" s="128"/>
      <c r="D4" s="128"/>
      <c r="E4" s="128"/>
      <c r="F4" s="128"/>
      <c r="G4" s="128"/>
      <c r="H4" s="128"/>
    </row>
    <row r="5" spans="1:12" ht="30" customHeight="1">
      <c r="A5" s="107" t="s">
        <v>70</v>
      </c>
      <c r="B5" s="400" t="str">
        <f>IF(入力シート!C21="","「件名」が未入力です。",入力シート!C21)</f>
        <v>（例）本庁管内○○工事</v>
      </c>
      <c r="C5" s="400"/>
      <c r="D5" s="400"/>
      <c r="E5" s="400"/>
      <c r="F5" s="400"/>
      <c r="G5" s="400"/>
      <c r="H5" s="114"/>
      <c r="J5" s="184"/>
      <c r="K5" s="184"/>
      <c r="L5" s="184"/>
    </row>
    <row r="6" spans="1:12" ht="30" customHeight="1">
      <c r="A6" s="105"/>
      <c r="B6" s="105"/>
      <c r="C6" s="105"/>
      <c r="D6" s="105"/>
      <c r="E6" s="105"/>
      <c r="F6" s="105"/>
      <c r="G6" s="105"/>
      <c r="H6" s="105"/>
      <c r="J6" s="184"/>
      <c r="K6" s="184"/>
      <c r="L6" s="184"/>
    </row>
    <row r="7" spans="1:12" ht="30" customHeight="1">
      <c r="A7" s="105"/>
      <c r="B7" s="105"/>
      <c r="C7" s="105"/>
      <c r="D7" s="399" t="s">
        <v>71</v>
      </c>
      <c r="E7" s="399"/>
      <c r="F7" s="400" t="str">
        <f>IF(入力シート!C15="","「会社名」が未入力です。",入力シート!C15)</f>
        <v>（例）○○工業株式会社</v>
      </c>
      <c r="G7" s="400"/>
      <c r="H7" s="400"/>
      <c r="J7" s="184" t="s">
        <v>411</v>
      </c>
      <c r="K7" s="184"/>
      <c r="L7" s="184"/>
    </row>
    <row r="8" spans="1:12" ht="30" customHeight="1">
      <c r="A8" s="105"/>
      <c r="B8" s="105"/>
      <c r="C8" s="105"/>
      <c r="D8" s="105"/>
      <c r="E8" s="105"/>
      <c r="F8" s="105"/>
      <c r="G8" s="105"/>
      <c r="H8" s="105"/>
      <c r="J8" s="184"/>
      <c r="K8" s="184"/>
      <c r="L8" s="184"/>
    </row>
    <row r="9" spans="1:12" ht="30" customHeight="1">
      <c r="A9" s="380" t="s">
        <v>118</v>
      </c>
      <c r="B9" s="380"/>
      <c r="C9" s="468"/>
      <c r="D9" s="469"/>
      <c r="E9" s="469"/>
      <c r="F9" s="469"/>
      <c r="G9" s="469"/>
      <c r="H9" s="470"/>
      <c r="J9" s="184"/>
      <c r="K9" s="184"/>
      <c r="L9" s="184"/>
    </row>
    <row r="10" spans="1:12" ht="30" customHeight="1">
      <c r="A10" s="380"/>
      <c r="B10" s="380"/>
      <c r="C10" s="471"/>
      <c r="D10" s="472"/>
      <c r="E10" s="472"/>
      <c r="F10" s="472"/>
      <c r="G10" s="472"/>
      <c r="H10" s="473"/>
      <c r="J10" s="184"/>
      <c r="K10" s="184"/>
      <c r="L10" s="184"/>
    </row>
    <row r="11" spans="1:12" ht="30" customHeight="1">
      <c r="A11" s="380" t="s">
        <v>119</v>
      </c>
      <c r="B11" s="380"/>
      <c r="C11" s="468"/>
      <c r="D11" s="469"/>
      <c r="E11" s="469"/>
      <c r="F11" s="469"/>
      <c r="G11" s="469"/>
      <c r="H11" s="470"/>
      <c r="J11" s="184"/>
      <c r="K11" s="184"/>
      <c r="L11" s="184"/>
    </row>
    <row r="12" spans="1:12" ht="30" customHeight="1">
      <c r="A12" s="380"/>
      <c r="B12" s="380"/>
      <c r="C12" s="471"/>
      <c r="D12" s="472"/>
      <c r="E12" s="472"/>
      <c r="F12" s="472"/>
      <c r="G12" s="472"/>
      <c r="H12" s="473"/>
      <c r="J12" s="184"/>
      <c r="K12" s="184"/>
      <c r="L12" s="184"/>
    </row>
    <row r="13" spans="1:12" ht="30" customHeight="1">
      <c r="A13" s="380" t="s">
        <v>120</v>
      </c>
      <c r="B13" s="380"/>
      <c r="C13" s="468"/>
      <c r="D13" s="469"/>
      <c r="E13" s="469"/>
      <c r="F13" s="469"/>
      <c r="G13" s="469"/>
      <c r="H13" s="470"/>
      <c r="J13" s="184"/>
      <c r="K13" s="184"/>
      <c r="L13" s="184"/>
    </row>
    <row r="14" spans="1:12" ht="30" customHeight="1">
      <c r="A14" s="380"/>
      <c r="B14" s="380"/>
      <c r="C14" s="471"/>
      <c r="D14" s="472"/>
      <c r="E14" s="472"/>
      <c r="F14" s="472"/>
      <c r="G14" s="472"/>
      <c r="H14" s="473"/>
      <c r="J14" s="184"/>
      <c r="K14" s="184"/>
      <c r="L14" s="184"/>
    </row>
    <row r="15" spans="1:12" ht="60" customHeight="1">
      <c r="A15" s="105"/>
      <c r="B15" s="105"/>
      <c r="C15" s="105"/>
      <c r="D15" s="105"/>
      <c r="E15" s="105"/>
      <c r="F15" s="105"/>
      <c r="G15" s="105"/>
      <c r="H15" s="105"/>
      <c r="J15" s="184"/>
      <c r="K15" s="184"/>
      <c r="L15" s="184"/>
    </row>
    <row r="16" spans="1:12" ht="30" customHeight="1">
      <c r="A16" s="129" t="s">
        <v>46</v>
      </c>
      <c r="B16" s="104"/>
      <c r="C16" s="104"/>
      <c r="D16" s="104"/>
      <c r="E16" s="104"/>
      <c r="F16" s="104"/>
      <c r="G16" s="104"/>
      <c r="H16" s="104"/>
      <c r="J16" s="184" t="s">
        <v>410</v>
      </c>
      <c r="K16" s="184"/>
      <c r="L16" s="184"/>
    </row>
    <row r="17" spans="1:12" ht="30" customHeight="1">
      <c r="A17" s="459" t="s">
        <v>121</v>
      </c>
      <c r="B17" s="459"/>
      <c r="C17" s="459"/>
      <c r="D17" s="459"/>
      <c r="E17" s="459"/>
      <c r="F17" s="459"/>
      <c r="G17" s="459"/>
      <c r="H17" s="459"/>
      <c r="J17" s="184" t="s">
        <v>412</v>
      </c>
      <c r="K17" s="184"/>
      <c r="L17" s="184"/>
    </row>
    <row r="18" spans="1:12" ht="50.1" customHeight="1">
      <c r="A18" s="460"/>
      <c r="B18" s="460"/>
      <c r="C18" s="460"/>
      <c r="D18" s="460"/>
      <c r="E18" s="460"/>
      <c r="F18" s="460"/>
      <c r="G18" s="460"/>
      <c r="H18" s="460"/>
      <c r="J18" s="184"/>
      <c r="K18" s="184"/>
      <c r="L18" s="184"/>
    </row>
    <row r="19" spans="1:12">
      <c r="A19" s="105"/>
      <c r="B19" s="105"/>
      <c r="C19" s="105"/>
      <c r="D19" s="105"/>
      <c r="E19" s="105"/>
      <c r="F19" s="105"/>
      <c r="G19" s="105"/>
      <c r="H19" s="105"/>
      <c r="J19" s="184"/>
      <c r="K19" s="184"/>
      <c r="L19" s="184"/>
    </row>
    <row r="20" spans="1:12">
      <c r="A20" s="105"/>
      <c r="B20" s="105"/>
      <c r="C20" s="105"/>
      <c r="D20" s="105"/>
      <c r="E20" s="105"/>
      <c r="F20" s="105"/>
      <c r="G20" s="105"/>
      <c r="H20" s="105"/>
      <c r="J20" s="184"/>
      <c r="K20" s="184"/>
      <c r="L20" s="184"/>
    </row>
    <row r="21" spans="1:12">
      <c r="A21" s="105"/>
      <c r="B21" s="105"/>
      <c r="C21" s="105"/>
      <c r="D21" s="105"/>
      <c r="E21" s="105"/>
      <c r="F21" s="105"/>
      <c r="G21" s="105"/>
      <c r="H21" s="105"/>
      <c r="J21" s="184"/>
      <c r="K21" s="184"/>
      <c r="L21" s="184"/>
    </row>
    <row r="22" spans="1:12">
      <c r="A22" s="105"/>
      <c r="B22" s="105"/>
      <c r="C22" s="105"/>
      <c r="D22" s="105"/>
      <c r="E22" s="105"/>
      <c r="F22" s="105"/>
      <c r="G22" s="105"/>
      <c r="H22" s="105"/>
      <c r="J22" s="184"/>
      <c r="K22" s="184"/>
      <c r="L22" s="184"/>
    </row>
    <row r="23" spans="1:12">
      <c r="A23" s="105"/>
      <c r="B23" s="105"/>
      <c r="C23" s="105"/>
      <c r="D23" s="105"/>
      <c r="E23" s="105"/>
      <c r="F23" s="105"/>
      <c r="G23" s="105"/>
      <c r="H23" s="105"/>
      <c r="J23" s="184"/>
      <c r="K23" s="184"/>
      <c r="L23" s="184"/>
    </row>
    <row r="24" spans="1:12">
      <c r="A24" s="105"/>
      <c r="B24" s="105"/>
      <c r="C24" s="105"/>
      <c r="D24" s="105"/>
      <c r="E24" s="105"/>
      <c r="F24" s="105"/>
      <c r="G24" s="105"/>
      <c r="H24" s="105"/>
      <c r="J24" s="184"/>
      <c r="K24" s="184"/>
      <c r="L24" s="184"/>
    </row>
    <row r="25" spans="1:12">
      <c r="A25" s="105"/>
      <c r="B25" s="105"/>
      <c r="C25" s="105"/>
      <c r="D25" s="105"/>
      <c r="E25" s="105"/>
      <c r="F25" s="105"/>
      <c r="G25" s="105"/>
      <c r="H25" s="105"/>
      <c r="J25" s="184"/>
      <c r="K25" s="184"/>
      <c r="L25" s="184"/>
    </row>
    <row r="26" spans="1:12">
      <c r="A26" s="105"/>
      <c r="B26" s="105"/>
      <c r="C26" s="105"/>
      <c r="D26" s="105"/>
      <c r="E26" s="105"/>
      <c r="F26" s="105"/>
      <c r="G26" s="105"/>
      <c r="H26" s="105"/>
      <c r="J26" s="184"/>
      <c r="K26" s="184"/>
      <c r="L26" s="184"/>
    </row>
    <row r="27" spans="1:12">
      <c r="A27" s="105"/>
      <c r="B27" s="105"/>
      <c r="C27" s="105"/>
      <c r="D27" s="105"/>
      <c r="E27" s="105"/>
      <c r="F27" s="105"/>
      <c r="G27" s="105"/>
      <c r="H27" s="105"/>
      <c r="J27" s="184"/>
      <c r="K27" s="184"/>
      <c r="L27" s="184"/>
    </row>
    <row r="28" spans="1:12">
      <c r="A28" s="105"/>
      <c r="B28" s="105"/>
      <c r="C28" s="105"/>
      <c r="D28" s="105"/>
      <c r="E28" s="105"/>
      <c r="F28" s="105"/>
      <c r="G28" s="105"/>
      <c r="H28" s="105"/>
      <c r="J28" s="184"/>
      <c r="K28" s="184"/>
      <c r="L28" s="184"/>
    </row>
    <row r="29" spans="1:12">
      <c r="A29" s="105"/>
      <c r="B29" s="105"/>
      <c r="C29" s="105"/>
      <c r="D29" s="105"/>
      <c r="E29" s="105"/>
      <c r="F29" s="105"/>
      <c r="G29" s="105"/>
      <c r="H29" s="105"/>
      <c r="J29" s="184"/>
      <c r="K29" s="184"/>
      <c r="L29" s="184"/>
    </row>
    <row r="30" spans="1:12">
      <c r="A30" s="105"/>
      <c r="B30" s="105"/>
      <c r="C30" s="105"/>
      <c r="D30" s="105"/>
      <c r="E30" s="105"/>
      <c r="F30" s="105"/>
      <c r="G30" s="105"/>
      <c r="H30" s="105"/>
      <c r="J30" s="184"/>
      <c r="K30" s="184"/>
      <c r="L30" s="184"/>
    </row>
    <row r="31" spans="1:12">
      <c r="A31" s="105"/>
      <c r="B31" s="105"/>
      <c r="C31" s="105"/>
      <c r="D31" s="105"/>
      <c r="E31" s="105"/>
      <c r="F31" s="105"/>
      <c r="G31" s="105"/>
      <c r="H31" s="105"/>
      <c r="J31" s="184"/>
      <c r="K31" s="184"/>
      <c r="L31" s="184"/>
    </row>
    <row r="32" spans="1:12">
      <c r="A32" s="105"/>
      <c r="B32" s="105"/>
      <c r="C32" s="105"/>
      <c r="D32" s="105"/>
      <c r="E32" s="105"/>
      <c r="F32" s="105"/>
      <c r="G32" s="105"/>
      <c r="H32" s="105"/>
    </row>
    <row r="33" spans="1:8">
      <c r="A33" s="105"/>
      <c r="B33" s="105"/>
      <c r="C33" s="105"/>
      <c r="D33" s="105"/>
      <c r="E33" s="105"/>
      <c r="F33" s="105"/>
      <c r="G33" s="105"/>
      <c r="H33" s="105"/>
    </row>
    <row r="34" spans="1:8">
      <c r="A34" s="105"/>
      <c r="B34" s="105"/>
      <c r="C34" s="105"/>
      <c r="D34" s="105"/>
      <c r="E34" s="105"/>
      <c r="F34" s="105"/>
      <c r="G34" s="105"/>
      <c r="H34" s="105"/>
    </row>
    <row r="35" spans="1:8">
      <c r="A35" s="105"/>
      <c r="B35" s="105"/>
      <c r="C35" s="105"/>
      <c r="D35" s="105"/>
      <c r="E35" s="105"/>
      <c r="F35" s="105"/>
      <c r="G35" s="105"/>
      <c r="H35" s="105"/>
    </row>
    <row r="36" spans="1:8">
      <c r="A36" s="105"/>
      <c r="B36" s="105"/>
      <c r="C36" s="105"/>
      <c r="D36" s="105"/>
      <c r="E36" s="105"/>
      <c r="F36" s="105"/>
      <c r="G36" s="105"/>
      <c r="H36" s="105"/>
    </row>
    <row r="37" spans="1:8">
      <c r="A37" s="105"/>
      <c r="B37" s="105"/>
      <c r="C37" s="105"/>
      <c r="D37" s="105"/>
      <c r="E37" s="105"/>
      <c r="F37" s="105"/>
      <c r="G37" s="105"/>
      <c r="H37" s="105"/>
    </row>
    <row r="38" spans="1:8">
      <c r="A38" s="105"/>
      <c r="B38" s="105"/>
      <c r="C38" s="105"/>
      <c r="D38" s="105"/>
      <c r="E38" s="105"/>
      <c r="F38" s="105"/>
      <c r="G38" s="105"/>
      <c r="H38" s="105"/>
    </row>
    <row r="39" spans="1:8">
      <c r="A39" s="105"/>
      <c r="B39" s="105"/>
      <c r="C39" s="105"/>
      <c r="D39" s="105"/>
      <c r="E39" s="105"/>
      <c r="F39" s="105"/>
      <c r="G39" s="105"/>
      <c r="H39" s="105"/>
    </row>
  </sheetData>
  <sheetProtection algorithmName="SHA-512" hashValue="yuZksa8DVzDvmPZ+aVLx/aM2WKETm8kZcqIZ6FDmTPgmPIBGvtUUvB8WikkGsygj36tBzDAAOZL6sPBzKMa9mw==" saltValue="OLiec3nuWAS2l/tPRLEwnw==" spinCount="100000" sheet="1" formatRows="0" insertRows="0"/>
  <mergeCells count="14">
    <mergeCell ref="A18:H18"/>
    <mergeCell ref="A3:H3"/>
    <mergeCell ref="A9:B10"/>
    <mergeCell ref="A11:B12"/>
    <mergeCell ref="A13:B14"/>
    <mergeCell ref="D7:E7"/>
    <mergeCell ref="F7:H7"/>
    <mergeCell ref="B5:G5"/>
    <mergeCell ref="I1:J3"/>
    <mergeCell ref="C9:H10"/>
    <mergeCell ref="C11:H12"/>
    <mergeCell ref="C13:H14"/>
    <mergeCell ref="A17:H17"/>
    <mergeCell ref="A1:H1"/>
  </mergeCells>
  <phoneticPr fontId="3"/>
  <conditionalFormatting sqref="C9">
    <cfRule type="expression" dxfId="39" priority="2">
      <formula>C9=""</formula>
    </cfRule>
  </conditionalFormatting>
  <conditionalFormatting sqref="B5:G5 F7">
    <cfRule type="expression" dxfId="38" priority="1">
      <formula>OR(B5="",LEFT(B5,3)="（例）",LEFT(B5,1)="「")</formula>
    </cfRule>
  </conditionalFormatting>
  <hyperlinks>
    <hyperlink ref="I1:J3" location="入力シート!A1" display="入力シート!A1"/>
  </hyperlinks>
  <pageMargins left="0.78740157480314965" right="0.78740157480314965" top="0.78740157480314965" bottom="0.78740157480314965" header="0.51181102362204722" footer="0.5118110236220472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入力シート</vt:lpstr>
      <vt:lpstr>目次</vt:lpstr>
      <vt:lpstr>C01　総合評価落札方式における評価項目算定資料の提出について</vt:lpstr>
      <vt:lpstr>C02　企業工事成績対象工事一覧</vt:lpstr>
      <vt:lpstr>C03　施工実績評価資料</vt:lpstr>
      <vt:lpstr>C04　ＩＳＯ及びエコアクション２１取得評価資料</vt:lpstr>
      <vt:lpstr>C05　指名停止評価資料</vt:lpstr>
      <vt:lpstr>C06　若手・女性人材活用計画書</vt:lpstr>
      <vt:lpstr>C07　本店、支店及び営業所評価資料</vt:lpstr>
      <vt:lpstr>C08　地元企業活用計画書</vt:lpstr>
      <vt:lpstr>C09　技術者雇用評価資料</vt:lpstr>
      <vt:lpstr>C010　地域防災力評価資料</vt:lpstr>
      <vt:lpstr>C11　配置予定技術者工事成績対象工事一覧</vt:lpstr>
      <vt:lpstr>C12　配置予定技術者施工実績評価資料</vt:lpstr>
      <vt:lpstr>C13　配置予定技術者継続教育評価資料</vt:lpstr>
      <vt:lpstr>C14　施工計画書</vt:lpstr>
      <vt:lpstr>'C01　総合評価落札方式における評価項目算定資料の提出について'!Print_Area</vt:lpstr>
      <vt:lpstr>'C010　地域防災力評価資料'!Print_Area</vt:lpstr>
      <vt:lpstr>'C02　企業工事成績対象工事一覧'!Print_Area</vt:lpstr>
      <vt:lpstr>'C03　施工実績評価資料'!Print_Area</vt:lpstr>
      <vt:lpstr>'C04　ＩＳＯ及びエコアクション２１取得評価資料'!Print_Area</vt:lpstr>
      <vt:lpstr>'C05　指名停止評価資料'!Print_Area</vt:lpstr>
      <vt:lpstr>'C06　若手・女性人材活用計画書'!Print_Area</vt:lpstr>
      <vt:lpstr>'C07　本店、支店及び営業所評価資料'!Print_Area</vt:lpstr>
      <vt:lpstr>'C08　地元企業活用計画書'!Print_Area</vt:lpstr>
      <vt:lpstr>'C09　技術者雇用評価資料'!Print_Area</vt:lpstr>
      <vt:lpstr>'C11　配置予定技術者工事成績対象工事一覧'!Print_Area</vt:lpstr>
      <vt:lpstr>'C12　配置予定技術者施工実績評価資料'!Print_Area</vt:lpstr>
      <vt:lpstr>'C13　配置予定技術者継続教育評価資料'!Print_Area</vt:lpstr>
      <vt:lpstr>'C14　施工計画書'!Print_Area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2026-04-09T06:32:43Z</cp:lastPrinted>
  <dcterms:created xsi:type="dcterms:W3CDTF">2026-02-20T05:43:52Z</dcterms:created>
  <dcterms:modified xsi:type="dcterms:W3CDTF">2026-04-12T23:35:30Z</dcterms:modified>
</cp:coreProperties>
</file>