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123114\Desktop\"/>
    </mc:Choice>
  </mc:AlternateContent>
  <bookViews>
    <workbookView xWindow="0" yWindow="0" windowWidth="14010" windowHeight="11535" tabRatio="633"/>
  </bookViews>
  <sheets>
    <sheet name="入力シート" sheetId="22" r:id="rId1"/>
    <sheet name="目次" sheetId="25" r:id="rId2"/>
    <sheet name="D01業務委託契約書" sheetId="23" r:id="rId3"/>
    <sheet name="D02建築士法第22条の３の３（担当課確認用）" sheetId="24" r:id="rId4"/>
    <sheet name="D03建築士法第22条の３の３（契約添付用） " sheetId="16" r:id="rId5"/>
    <sheet name="D04業務工程表" sheetId="13" r:id="rId6"/>
    <sheet name="D05主任技術者等通知書" sheetId="12" r:id="rId7"/>
    <sheet name="D06実務経験証明書(補償業務用）" sheetId="11" r:id="rId8"/>
    <sheet name="D07免税事業者届出書" sheetId="34" r:id="rId9"/>
    <sheet name="D08契約保証金納付報告書" sheetId="35" r:id="rId10"/>
    <sheet name="D09契約保証金還付口座変更届" sheetId="36" r:id="rId11"/>
    <sheet name="D10保証書に係る受領書" sheetId="37" r:id="rId12"/>
    <sheet name="D11労働環境報告書" sheetId="32" r:id="rId13"/>
    <sheet name="D12改善報告書" sheetId="33" r:id="rId14"/>
    <sheet name="D13変更業務工程表" sheetId="19" r:id="rId15"/>
    <sheet name="D14業務完了報告書" sheetId="30" r:id="rId16"/>
    <sheet name="D15業務完了引渡書" sheetId="31" r:id="rId17"/>
    <sheet name="D16請求書" sheetId="28" r:id="rId18"/>
    <sheet name="D17前払金請求書" sheetId="27" r:id="rId19"/>
    <sheet name="D18前払金請求書（債務負担）" sheetId="8" r:id="rId20"/>
    <sheet name="D19部分払金請求書" sheetId="29" r:id="rId21"/>
    <sheet name="D20業務委託請書" sheetId="26" r:id="rId22"/>
  </sheets>
  <definedNames>
    <definedName name="_xlnm._FilterDatabase" localSheetId="21" hidden="1">D20業務委託請書!$B$9:$L$29</definedName>
    <definedName name="_xlnm.Print_Area" localSheetId="2">D01業務委託契約書!$A$1:$L$32</definedName>
    <definedName name="_xlnm.Print_Area" localSheetId="3">'D02建築士法第22条の３の３（担当課確認用）'!$A$1:$L$64</definedName>
    <definedName name="_xlnm.Print_Area" localSheetId="4">'D03建築士法第22条の３の３（契約添付用） '!$A$1:$L$42</definedName>
    <definedName name="_xlnm.Print_Area" localSheetId="5">D04業務工程表!$A$1:$T$41</definedName>
    <definedName name="_xlnm.Print_Area" localSheetId="6">D05主任技術者等通知書!$A$1:$I$32</definedName>
    <definedName name="_xlnm.Print_Area" localSheetId="7">'D06実務経験証明書(補償業務用）'!$A$1:$AA$61</definedName>
    <definedName name="_xlnm.Print_Area" localSheetId="8">D07免税事業者届出書!$A$1:$H$22</definedName>
    <definedName name="_xlnm.Print_Area" localSheetId="9">D08契約保証金納付報告書!$A$1:$N$27</definedName>
    <definedName name="_xlnm.Print_Area" localSheetId="10">D09契約保証金還付口座変更届!$A$1:$O$28</definedName>
    <definedName name="_xlnm.Print_Area" localSheetId="11">D10保証書に係る受領書!$A$1:$K$23</definedName>
    <definedName name="_xlnm.Print_Area" localSheetId="12">D11労働環境報告書!$A$1:$N$60</definedName>
    <definedName name="_xlnm.Print_Area" localSheetId="13">D12改善報告書!$A$1:$O$24</definedName>
    <definedName name="_xlnm.Print_Area" localSheetId="14">D13変更業務工程表!$A$1:$T$48</definedName>
    <definedName name="_xlnm.Print_Area" localSheetId="15">D14業務完了報告書!$A$1:$I$26</definedName>
    <definedName name="_xlnm.Print_Area" localSheetId="16">D15業務完了引渡書!$A$1:$I$26</definedName>
    <definedName name="_xlnm.Print_Area" localSheetId="17">D16請求書!$A$1:$P$34</definedName>
    <definedName name="_xlnm.Print_Area" localSheetId="18">D17前払金請求書!$A$1:$M$33</definedName>
    <definedName name="_xlnm.Print_Area" localSheetId="19">'D18前払金請求書（債務負担）'!$A$1:$M$34</definedName>
    <definedName name="_xlnm.Print_Area" localSheetId="20">D19部分払金請求書!$A$1:$P$36</definedName>
    <definedName name="_xlnm.Print_Area" localSheetId="21">D20業務委託請書!$A$1:$L$46</definedName>
    <definedName name="_xlnm.Print_Area" localSheetId="0">入力シート!$A$1:$K$31</definedName>
    <definedName name="Z_1A32DCAA_758B_493F_8647_202013861FA3_.wvu.PrintArea" localSheetId="2" hidden="1">D01業務委託契約書!$A$1:$L$32</definedName>
    <definedName name="Z_1A32DCAA_758B_493F_8647_202013861FA3_.wvu.PrintArea" localSheetId="8" hidden="1">D07免税事業者届出書!$A$1:$H$22</definedName>
    <definedName name="Z_1A32DCAA_758B_493F_8647_202013861FA3_.wvu.PrintArea" localSheetId="9" hidden="1">D08契約保証金納付報告書!$A$1:$N$27</definedName>
    <definedName name="Z_1A32DCAA_758B_493F_8647_202013861FA3_.wvu.PrintArea" localSheetId="10" hidden="1">D09契約保証金還付口座変更届!$A$1:$O$28</definedName>
    <definedName name="Z_1A32DCAA_758B_493F_8647_202013861FA3_.wvu.PrintArea" localSheetId="11" hidden="1">D10保証書に係る受領書!$A$1:$K$23</definedName>
    <definedName name="Z_1A32DCAA_758B_493F_8647_202013861FA3_.wvu.PrintArea" localSheetId="13" hidden="1">D12改善報告書!$A$1:$O$24</definedName>
    <definedName name="Z_1A32DCAA_758B_493F_8647_202013861FA3_.wvu.PrintArea" localSheetId="21" hidden="1">D20業務委託請書!$A$1:$L$39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4" i="26" l="1"/>
  <c r="B32" i="26"/>
  <c r="H27" i="12" l="1"/>
  <c r="H28" i="12"/>
  <c r="C28" i="12"/>
  <c r="C27" i="12"/>
  <c r="C14" i="12"/>
  <c r="C15" i="12"/>
  <c r="G18" i="12"/>
  <c r="A5" i="12"/>
  <c r="A6" i="12"/>
  <c r="G10" i="12"/>
  <c r="G9" i="12"/>
  <c r="G8" i="12"/>
  <c r="O24" i="33" l="1"/>
  <c r="H24" i="33"/>
  <c r="O23" i="33"/>
  <c r="H23" i="33"/>
  <c r="A14" i="33"/>
  <c r="I13" i="33"/>
  <c r="M11" i="33"/>
  <c r="M10" i="33"/>
  <c r="M9" i="33"/>
  <c r="A7" i="33"/>
  <c r="A5" i="33"/>
  <c r="K46" i="32"/>
  <c r="D46" i="32"/>
  <c r="K45" i="32"/>
  <c r="D45" i="32"/>
  <c r="K10" i="32"/>
  <c r="K9" i="32"/>
  <c r="K8" i="32"/>
  <c r="I7" i="32"/>
  <c r="A6" i="32"/>
  <c r="K5" i="32"/>
  <c r="J23" i="37"/>
  <c r="D23" i="37"/>
  <c r="J22" i="37"/>
  <c r="D22" i="37"/>
  <c r="E19" i="37"/>
  <c r="D17" i="37"/>
  <c r="H9" i="37"/>
  <c r="H8" i="37"/>
  <c r="H7" i="37"/>
  <c r="A6" i="37"/>
  <c r="G5" i="37"/>
  <c r="N28" i="36"/>
  <c r="F28" i="36"/>
  <c r="N27" i="36"/>
  <c r="F27" i="36"/>
  <c r="H21" i="36"/>
  <c r="C10" i="36"/>
  <c r="M8" i="36"/>
  <c r="M7" i="36"/>
  <c r="M6" i="36"/>
  <c r="A5" i="36"/>
  <c r="M4" i="36"/>
  <c r="M27" i="35"/>
  <c r="E27" i="35"/>
  <c r="M26" i="35"/>
  <c r="E26" i="35"/>
  <c r="I16" i="35"/>
  <c r="I15" i="35"/>
  <c r="H14" i="35"/>
  <c r="L8" i="35"/>
  <c r="L7" i="35"/>
  <c r="L6" i="35"/>
  <c r="A5" i="35"/>
  <c r="A4" i="35"/>
  <c r="H22" i="34"/>
  <c r="C22" i="34"/>
  <c r="H21" i="34"/>
  <c r="C21" i="34"/>
  <c r="G10" i="34"/>
  <c r="G9" i="34"/>
  <c r="G8" i="34"/>
  <c r="A7" i="34"/>
  <c r="A6" i="34"/>
  <c r="A4" i="13" l="1"/>
  <c r="A3" i="29"/>
  <c r="I5" i="8"/>
  <c r="A5" i="11"/>
  <c r="A4" i="19"/>
  <c r="A5" i="30"/>
  <c r="A5" i="31"/>
  <c r="A3" i="28"/>
  <c r="I5" i="27"/>
  <c r="H24" i="31"/>
  <c r="C24" i="31"/>
  <c r="H23" i="31"/>
  <c r="C23" i="31"/>
  <c r="G16" i="31"/>
  <c r="C16" i="31"/>
  <c r="D15" i="31"/>
  <c r="C14" i="31"/>
  <c r="C13" i="31"/>
  <c r="G10" i="31"/>
  <c r="G9" i="31"/>
  <c r="G8" i="31"/>
  <c r="A6" i="31"/>
  <c r="C18" i="30"/>
  <c r="G16" i="30"/>
  <c r="H11" i="23"/>
  <c r="C16" i="30"/>
  <c r="D15" i="30"/>
  <c r="D15" i="19"/>
  <c r="D15" i="13"/>
  <c r="C13" i="30"/>
  <c r="C14" i="30"/>
  <c r="H24" i="30"/>
  <c r="C24" i="30"/>
  <c r="H23" i="30"/>
  <c r="C23" i="30"/>
  <c r="G10" i="30"/>
  <c r="G9" i="30"/>
  <c r="G8" i="30"/>
  <c r="A6" i="30"/>
  <c r="G23" i="29"/>
  <c r="G24" i="29" s="1"/>
  <c r="L36" i="29"/>
  <c r="F36" i="29"/>
  <c r="L35" i="29"/>
  <c r="F35" i="29"/>
  <c r="F14" i="29"/>
  <c r="F13" i="29"/>
  <c r="L7" i="29"/>
  <c r="L6" i="29"/>
  <c r="L5" i="29"/>
  <c r="A4" i="29"/>
  <c r="I30" i="27"/>
  <c r="L19" i="28"/>
  <c r="L18" i="28"/>
  <c r="L15" i="28"/>
  <c r="C45" i="19"/>
  <c r="D28" i="28"/>
  <c r="D27" i="28"/>
  <c r="A4" i="28" l="1"/>
  <c r="K28" i="28"/>
  <c r="K27" i="28"/>
  <c r="K8" i="28"/>
  <c r="K7" i="28"/>
  <c r="K6" i="28"/>
  <c r="I31" i="27"/>
  <c r="C31" i="27"/>
  <c r="C30" i="27"/>
  <c r="D16" i="27"/>
  <c r="C15" i="27"/>
  <c r="C14" i="27"/>
  <c r="I8" i="27"/>
  <c r="I7" i="27"/>
  <c r="I6" i="27"/>
  <c r="A5" i="27"/>
  <c r="C22" i="13" l="1"/>
  <c r="J6" i="24"/>
  <c r="G37" i="24" l="1"/>
  <c r="E36" i="24"/>
  <c r="B25" i="23"/>
  <c r="E9" i="23"/>
  <c r="E7" i="23"/>
  <c r="R22" i="13" l="1"/>
  <c r="O22" i="13"/>
  <c r="L22" i="13"/>
  <c r="I22" i="13"/>
  <c r="F22" i="13"/>
  <c r="D20" i="13"/>
  <c r="C17" i="16"/>
  <c r="J17" i="16"/>
  <c r="I16" i="16"/>
  <c r="I15" i="16"/>
  <c r="B15" i="16"/>
  <c r="B16" i="16"/>
  <c r="I19" i="16"/>
  <c r="B19" i="16"/>
  <c r="C21" i="16"/>
  <c r="J21" i="16"/>
  <c r="A27" i="16"/>
  <c r="A30" i="16"/>
  <c r="E30" i="16"/>
  <c r="E31" i="16"/>
  <c r="G32" i="16"/>
  <c r="H38" i="16"/>
  <c r="K35" i="24" l="1"/>
  <c r="K27" i="16" s="1"/>
  <c r="G44" i="24"/>
  <c r="J5" i="24"/>
  <c r="G45" i="24" s="1"/>
  <c r="E28" i="16"/>
  <c r="E35" i="24"/>
  <c r="E27" i="16" s="1"/>
  <c r="G29" i="16"/>
  <c r="A4" i="24"/>
  <c r="E5" i="23"/>
  <c r="F12" i="23" l="1"/>
  <c r="E3" i="26" l="1"/>
  <c r="E5" i="26"/>
  <c r="H6" i="26"/>
  <c r="J44" i="26" l="1"/>
  <c r="J43" i="26"/>
  <c r="E44" i="26"/>
  <c r="E43" i="26"/>
  <c r="I39" i="26"/>
  <c r="I38" i="26"/>
  <c r="I37" i="26"/>
  <c r="E6" i="26"/>
  <c r="C15" i="8" l="1"/>
  <c r="S59" i="11" l="1"/>
  <c r="S58" i="11"/>
  <c r="G59" i="11"/>
  <c r="E11" i="23" l="1"/>
  <c r="G58" i="11" l="1"/>
  <c r="C52" i="24"/>
  <c r="C38" i="13"/>
  <c r="O45" i="19"/>
  <c r="M9" i="13"/>
  <c r="K39" i="16" l="1"/>
  <c r="H39" i="16"/>
  <c r="G37" i="16"/>
  <c r="G36" i="16"/>
  <c r="K30" i="16"/>
  <c r="K53" i="24"/>
  <c r="K52" i="24"/>
  <c r="C53" i="24"/>
  <c r="B8" i="24"/>
  <c r="J7" i="24"/>
  <c r="G48" i="24" s="1"/>
  <c r="G40" i="16" s="1"/>
  <c r="D19" i="13" l="1"/>
  <c r="D20" i="19" l="1"/>
  <c r="D19" i="19"/>
  <c r="O39" i="13"/>
  <c r="O38" i="13"/>
  <c r="O46" i="19"/>
  <c r="I32" i="8"/>
  <c r="I31" i="8"/>
  <c r="C32" i="8"/>
  <c r="C46" i="19"/>
  <c r="C39" i="13"/>
  <c r="C31" i="8"/>
  <c r="M8" i="13"/>
  <c r="M7" i="13"/>
  <c r="S9" i="11"/>
  <c r="S8" i="11"/>
  <c r="S7" i="11"/>
  <c r="I8" i="8"/>
  <c r="M9" i="19"/>
  <c r="I6" i="8"/>
  <c r="I7" i="8"/>
  <c r="M8" i="19"/>
  <c r="M7" i="19"/>
  <c r="C14" i="8"/>
  <c r="D13" i="19"/>
  <c r="D13" i="13"/>
  <c r="A5" i="8" l="1"/>
  <c r="A6" i="19"/>
  <c r="A6" i="13"/>
  <c r="I32" i="23" l="1"/>
  <c r="I31" i="23"/>
  <c r="I30" i="23"/>
  <c r="G27" i="23"/>
  <c r="G26" i="23"/>
  <c r="H12" i="23"/>
  <c r="C27" i="22" l="1"/>
  <c r="L20" i="22"/>
  <c r="J29" i="22" l="1"/>
  <c r="E7" i="26"/>
  <c r="J8" i="26" s="1"/>
  <c r="J10" i="23"/>
  <c r="D16" i="8"/>
  <c r="E17" i="19"/>
  <c r="E17" i="13"/>
  <c r="G28" i="23"/>
  <c r="C28" i="22"/>
</calcChain>
</file>

<file path=xl/sharedStrings.xml><?xml version="1.0" encoding="utf-8"?>
<sst xmlns="http://schemas.openxmlformats.org/spreadsheetml/2006/main" count="1247" uniqueCount="558">
  <si>
    <t>業務委託用</t>
    <rPh sb="0" eb="2">
      <t>ギョウム</t>
    </rPh>
    <rPh sb="2" eb="4">
      <t>イタク</t>
    </rPh>
    <rPh sb="4" eb="5">
      <t>ヨウ</t>
    </rPh>
    <phoneticPr fontId="1"/>
  </si>
  <si>
    <t>前 払 金 請 求 書</t>
    <rPh sb="0" eb="1">
      <t>マエ</t>
    </rPh>
    <rPh sb="2" eb="3">
      <t>フツ</t>
    </rPh>
    <rPh sb="4" eb="5">
      <t>キン</t>
    </rPh>
    <rPh sb="6" eb="7">
      <t>ショウ</t>
    </rPh>
    <rPh sb="8" eb="9">
      <t>モトム</t>
    </rPh>
    <rPh sb="10" eb="11">
      <t>ショ</t>
    </rPh>
    <phoneticPr fontId="1"/>
  </si>
  <si>
    <t>商号又は名称</t>
    <phoneticPr fontId="1"/>
  </si>
  <si>
    <t>代表者の氏名</t>
    <rPh sb="0" eb="3">
      <t>ダイヒョウシャ</t>
    </rPh>
    <rPh sb="4" eb="6">
      <t>シメイ</t>
    </rPh>
    <phoneticPr fontId="1"/>
  </si>
  <si>
    <t>所　 在 　地</t>
    <phoneticPr fontId="1"/>
  </si>
  <si>
    <t>受注者</t>
    <rPh sb="0" eb="2">
      <t>ジュチュウ</t>
    </rPh>
    <rPh sb="2" eb="3">
      <t>シャ</t>
    </rPh>
    <phoneticPr fontId="1"/>
  </si>
  <si>
    <t>　次のとおり業務委託の前払金を請求します。</t>
    <phoneticPr fontId="1"/>
  </si>
  <si>
    <t>請求金額</t>
    <rPh sb="0" eb="2">
      <t>セイキュウ</t>
    </rPh>
    <rPh sb="2" eb="4">
      <t>キンガク</t>
    </rPh>
    <phoneticPr fontId="1"/>
  </si>
  <si>
    <t>内消費税等(10%)</t>
    <rPh sb="0" eb="1">
      <t>ウチ</t>
    </rPh>
    <rPh sb="1" eb="4">
      <t>ショウヒゼイ</t>
    </rPh>
    <rPh sb="4" eb="5">
      <t>トウ</t>
    </rPh>
    <phoneticPr fontId="1"/>
  </si>
  <si>
    <t>業務名</t>
    <rPh sb="0" eb="2">
      <t>ギョウム</t>
    </rPh>
    <rPh sb="2" eb="3">
      <t>メイ</t>
    </rPh>
    <phoneticPr fontId="1"/>
  </si>
  <si>
    <t>業務場所</t>
    <rPh sb="0" eb="2">
      <t>ギョウム</t>
    </rPh>
    <rPh sb="2" eb="4">
      <t>バショ</t>
    </rPh>
    <phoneticPr fontId="1"/>
  </si>
  <si>
    <t>請求時請負代金額</t>
    <rPh sb="0" eb="2">
      <t>セイキュウ</t>
    </rPh>
    <rPh sb="2" eb="3">
      <t>ジ</t>
    </rPh>
    <rPh sb="3" eb="8">
      <t>ウケオイダイキンガク</t>
    </rPh>
    <phoneticPr fontId="1"/>
  </si>
  <si>
    <t>上記　年度出来高予定額
に対して10分の3の金額</t>
    <rPh sb="0" eb="2">
      <t>ジョウキ</t>
    </rPh>
    <rPh sb="3" eb="5">
      <t>ネンド</t>
    </rPh>
    <rPh sb="5" eb="8">
      <t>デキダカ</t>
    </rPh>
    <rPh sb="8" eb="10">
      <t>ヨテイ</t>
    </rPh>
    <rPh sb="10" eb="11">
      <t>ガク</t>
    </rPh>
    <rPh sb="13" eb="14">
      <t>タイ</t>
    </rPh>
    <rPh sb="18" eb="19">
      <t>ブン</t>
    </rPh>
    <rPh sb="22" eb="24">
      <t>キンガク</t>
    </rPh>
    <phoneticPr fontId="1"/>
  </si>
  <si>
    <t>保証金額</t>
    <rPh sb="0" eb="2">
      <t>ホショウ</t>
    </rPh>
    <rPh sb="2" eb="4">
      <t>キンガク</t>
    </rPh>
    <phoneticPr fontId="1"/>
  </si>
  <si>
    <t>保証証書契約番号</t>
    <rPh sb="0" eb="2">
      <t>ホショウ</t>
    </rPh>
    <rPh sb="2" eb="4">
      <t>ショウショ</t>
    </rPh>
    <rPh sb="4" eb="6">
      <t>ケイヤク</t>
    </rPh>
    <rPh sb="6" eb="8">
      <t>バンゴウ</t>
    </rPh>
    <phoneticPr fontId="1"/>
  </si>
  <si>
    <t>前払金専用振込先</t>
    <rPh sb="0" eb="3">
      <t>マエバライキン</t>
    </rPh>
    <rPh sb="3" eb="5">
      <t>センヨウ</t>
    </rPh>
    <rPh sb="5" eb="7">
      <t>フリコミ</t>
    </rPh>
    <rPh sb="7" eb="8">
      <t>サキ</t>
    </rPh>
    <phoneticPr fontId="1"/>
  </si>
  <si>
    <t>保証期間</t>
    <rPh sb="0" eb="2">
      <t>ホショウ</t>
    </rPh>
    <rPh sb="2" eb="4">
      <t>キカン</t>
    </rPh>
    <phoneticPr fontId="1"/>
  </si>
  <si>
    <t>添付書類</t>
    <rPh sb="0" eb="2">
      <t>テンプ</t>
    </rPh>
    <rPh sb="2" eb="4">
      <t>ショルイ</t>
    </rPh>
    <phoneticPr fontId="1"/>
  </si>
  <si>
    <t>口座名</t>
    <rPh sb="0" eb="2">
      <t>コウザ</t>
    </rPh>
    <rPh sb="2" eb="3">
      <t>メイ</t>
    </rPh>
    <phoneticPr fontId="1"/>
  </si>
  <si>
    <t>口座番号</t>
    <rPh sb="0" eb="2">
      <t>コウザ</t>
    </rPh>
    <rPh sb="2" eb="4">
      <t>バンゴウ</t>
    </rPh>
    <phoneticPr fontId="1"/>
  </si>
  <si>
    <t>カナ漢字</t>
    <rPh sb="2" eb="4">
      <t>カンジ</t>
    </rPh>
    <phoneticPr fontId="1"/>
  </si>
  <si>
    <t>前払金保証証書</t>
    <rPh sb="0" eb="2">
      <t>マエバラ</t>
    </rPh>
    <rPh sb="2" eb="3">
      <t>キン</t>
    </rPh>
    <rPh sb="3" eb="5">
      <t>ホショウ</t>
    </rPh>
    <rPh sb="5" eb="7">
      <t>ショウショ</t>
    </rPh>
    <phoneticPr fontId="1"/>
  </si>
  <si>
    <t>変 更 業 務 工 程 表</t>
    <rPh sb="0" eb="1">
      <t>ヘン</t>
    </rPh>
    <rPh sb="2" eb="3">
      <t>サラ</t>
    </rPh>
    <rPh sb="4" eb="5">
      <t>ギョウ</t>
    </rPh>
    <rPh sb="6" eb="7">
      <t>ツトム</t>
    </rPh>
    <rPh sb="8" eb="9">
      <t>コウ</t>
    </rPh>
    <rPh sb="10" eb="11">
      <t>ホド</t>
    </rPh>
    <rPh sb="12" eb="13">
      <t>ヒョウ</t>
    </rPh>
    <phoneticPr fontId="1"/>
  </si>
  <si>
    <t>　下記のとおり変更して履行します。</t>
    <rPh sb="1" eb="3">
      <t>カキ</t>
    </rPh>
    <rPh sb="7" eb="9">
      <t>ヘンコウ</t>
    </rPh>
    <rPh sb="11" eb="13">
      <t>リコウ</t>
    </rPh>
    <phoneticPr fontId="1"/>
  </si>
  <si>
    <t>記</t>
    <rPh sb="0" eb="1">
      <t>キ</t>
    </rPh>
    <phoneticPr fontId="1"/>
  </si>
  <si>
    <t>1業務名</t>
    <rPh sb="1" eb="3">
      <t>ギョウム</t>
    </rPh>
    <rPh sb="3" eb="4">
      <t>メイ</t>
    </rPh>
    <phoneticPr fontId="1"/>
  </si>
  <si>
    <t>2業務場所</t>
    <rPh sb="1" eb="3">
      <t>ギョウム</t>
    </rPh>
    <rPh sb="3" eb="5">
      <t>バショ</t>
    </rPh>
    <phoneticPr fontId="1"/>
  </si>
  <si>
    <t>3委託金額</t>
    <rPh sb="1" eb="3">
      <t>イタク</t>
    </rPh>
    <rPh sb="3" eb="5">
      <t>キンガク</t>
    </rPh>
    <phoneticPr fontId="1"/>
  </si>
  <si>
    <t>4履行期間</t>
    <rPh sb="1" eb="3">
      <t>リコウ</t>
    </rPh>
    <rPh sb="3" eb="5">
      <t>キカン</t>
    </rPh>
    <phoneticPr fontId="1"/>
  </si>
  <si>
    <t>氏名</t>
    <rPh sb="0" eb="2">
      <t>シメイ</t>
    </rPh>
    <phoneticPr fontId="12"/>
  </si>
  <si>
    <t>生年月日</t>
    <rPh sb="0" eb="2">
      <t>セイネン</t>
    </rPh>
    <rPh sb="2" eb="4">
      <t>ガッピ</t>
    </rPh>
    <phoneticPr fontId="12"/>
  </si>
  <si>
    <t>使用期間</t>
    <rPh sb="0" eb="2">
      <t>シヨウ</t>
    </rPh>
    <rPh sb="2" eb="4">
      <t>キカン</t>
    </rPh>
    <phoneticPr fontId="12"/>
  </si>
  <si>
    <t>から</t>
    <phoneticPr fontId="12"/>
  </si>
  <si>
    <t>まで</t>
    <phoneticPr fontId="12"/>
  </si>
  <si>
    <t>実務経験の内容</t>
    <rPh sb="0" eb="2">
      <t>ジツム</t>
    </rPh>
    <rPh sb="2" eb="4">
      <t>ケイケン</t>
    </rPh>
    <rPh sb="5" eb="7">
      <t>ナイヨウ</t>
    </rPh>
    <phoneticPr fontId="12"/>
  </si>
  <si>
    <t>業務名</t>
    <rPh sb="0" eb="3">
      <t>ギョウムメイ</t>
    </rPh>
    <phoneticPr fontId="12"/>
  </si>
  <si>
    <t>概要</t>
    <rPh sb="0" eb="2">
      <t>ガイヨウ</t>
    </rPh>
    <phoneticPr fontId="12"/>
  </si>
  <si>
    <t>履行期間</t>
    <rPh sb="0" eb="2">
      <t>リコウ</t>
    </rPh>
    <rPh sb="2" eb="4">
      <t>キカン</t>
    </rPh>
    <phoneticPr fontId="12"/>
  </si>
  <si>
    <t>合計</t>
    <rPh sb="0" eb="2">
      <t>ゴウケイ</t>
    </rPh>
    <phoneticPr fontId="12"/>
  </si>
  <si>
    <t>記載要領</t>
    <rPh sb="0" eb="2">
      <t>キサイ</t>
    </rPh>
    <rPh sb="2" eb="4">
      <t>ヨウリョウ</t>
    </rPh>
    <phoneticPr fontId="12"/>
  </si>
  <si>
    <t>主 任 技 術 者 等 通 知 書</t>
    <rPh sb="0" eb="1">
      <t>オモ</t>
    </rPh>
    <rPh sb="2" eb="3">
      <t>ニン</t>
    </rPh>
    <rPh sb="4" eb="5">
      <t>ワザ</t>
    </rPh>
    <rPh sb="6" eb="7">
      <t>ジュツ</t>
    </rPh>
    <rPh sb="8" eb="9">
      <t>シャ</t>
    </rPh>
    <rPh sb="10" eb="11">
      <t>トウ</t>
    </rPh>
    <rPh sb="12" eb="13">
      <t>ツウ</t>
    </rPh>
    <rPh sb="14" eb="15">
      <t>チ</t>
    </rPh>
    <rPh sb="16" eb="17">
      <t>ショ</t>
    </rPh>
    <phoneticPr fontId="1"/>
  </si>
  <si>
    <t>　次のとおり主任技術者等を指定したので、通知します。</t>
    <rPh sb="1" eb="2">
      <t>ツギ</t>
    </rPh>
    <rPh sb="6" eb="8">
      <t>シュニン</t>
    </rPh>
    <rPh sb="8" eb="10">
      <t>ギジュツ</t>
    </rPh>
    <rPh sb="10" eb="11">
      <t>シャ</t>
    </rPh>
    <rPh sb="11" eb="12">
      <t>トウ</t>
    </rPh>
    <rPh sb="13" eb="15">
      <t>シテイ</t>
    </rPh>
    <rPh sb="20" eb="22">
      <t>ツウチ</t>
    </rPh>
    <phoneticPr fontId="1"/>
  </si>
  <si>
    <t>１．業務名等</t>
    <rPh sb="2" eb="4">
      <t>ギョウム</t>
    </rPh>
    <rPh sb="4" eb="5">
      <t>メイ</t>
    </rPh>
    <rPh sb="5" eb="6">
      <t>トウ</t>
    </rPh>
    <phoneticPr fontId="1"/>
  </si>
  <si>
    <t>２．主任技術者等</t>
    <rPh sb="2" eb="7">
      <t>シュニンギジュツシャ</t>
    </rPh>
    <rPh sb="7" eb="8">
      <t>トウ</t>
    </rPh>
    <phoneticPr fontId="1"/>
  </si>
  <si>
    <t>３．照査技術者</t>
    <rPh sb="2" eb="4">
      <t>ショウサ</t>
    </rPh>
    <rPh sb="4" eb="7">
      <t>ギジュツシャ</t>
    </rPh>
    <phoneticPr fontId="1"/>
  </si>
  <si>
    <t>氏名</t>
    <rPh sb="0" eb="2">
      <t>シメイ</t>
    </rPh>
    <phoneticPr fontId="1"/>
  </si>
  <si>
    <t>注　１　変更の場合は、変更の新旧の指名を記載すること。</t>
    <rPh sb="0" eb="1">
      <t>チュウ</t>
    </rPh>
    <rPh sb="4" eb="6">
      <t>ヘンコウ</t>
    </rPh>
    <rPh sb="7" eb="9">
      <t>バアイ</t>
    </rPh>
    <rPh sb="11" eb="13">
      <t>ヘンコウ</t>
    </rPh>
    <rPh sb="14" eb="16">
      <t>シンキュウ</t>
    </rPh>
    <rPh sb="17" eb="19">
      <t>シメイ</t>
    </rPh>
    <rPh sb="20" eb="22">
      <t>キサイ</t>
    </rPh>
    <phoneticPr fontId="1"/>
  </si>
  <si>
    <t>　　２　照査技術者については、設計図書等で指定されている場合にのみ記載。</t>
    <rPh sb="4" eb="6">
      <t>ショウサ</t>
    </rPh>
    <rPh sb="6" eb="9">
      <t>ギジュツシャ</t>
    </rPh>
    <rPh sb="15" eb="17">
      <t>セッケイ</t>
    </rPh>
    <rPh sb="17" eb="19">
      <t>トショ</t>
    </rPh>
    <rPh sb="19" eb="20">
      <t>トウ</t>
    </rPh>
    <rPh sb="21" eb="23">
      <t>シテイ</t>
    </rPh>
    <rPh sb="28" eb="30">
      <t>バアイ</t>
    </rPh>
    <rPh sb="33" eb="35">
      <t>キサイ</t>
    </rPh>
    <phoneticPr fontId="1"/>
  </si>
  <si>
    <t>業 務 工 程 表</t>
    <rPh sb="0" eb="1">
      <t>ギョウ</t>
    </rPh>
    <rPh sb="2" eb="3">
      <t>ツトム</t>
    </rPh>
    <rPh sb="4" eb="5">
      <t>コウ</t>
    </rPh>
    <rPh sb="6" eb="7">
      <t>ホド</t>
    </rPh>
    <rPh sb="8" eb="9">
      <t>ヒョウ</t>
    </rPh>
    <phoneticPr fontId="1"/>
  </si>
  <si>
    <t>業務名：</t>
    <rPh sb="0" eb="2">
      <t>ギョウム</t>
    </rPh>
    <rPh sb="2" eb="3">
      <t>メイ</t>
    </rPh>
    <phoneticPr fontId="1"/>
  </si>
  <si>
    <r>
      <rPr>
        <b/>
        <sz val="9"/>
        <color theme="1"/>
        <rFont val="ＭＳ 明朝"/>
        <family val="1"/>
        <charset val="128"/>
      </rPr>
      <t>３．業務委託の種類、内容及び実施方法</t>
    </r>
    <r>
      <rPr>
        <sz val="9"/>
        <color theme="1"/>
        <rFont val="ＭＳ 明朝"/>
        <family val="1"/>
        <charset val="128"/>
      </rPr>
      <t>（施行規則第17条の38第８号）</t>
    </r>
    <phoneticPr fontId="1"/>
  </si>
  <si>
    <r>
      <rPr>
        <b/>
        <sz val="9"/>
        <color theme="1"/>
        <rFont val="ＭＳ 明朝"/>
        <family val="1"/>
        <charset val="128"/>
      </rPr>
      <t>２．業務の実施期間</t>
    </r>
    <r>
      <rPr>
        <sz val="9"/>
        <color theme="1"/>
        <rFont val="ＭＳ 明朝"/>
        <family val="1"/>
        <charset val="128"/>
      </rPr>
      <t>（施行規則第17条の38第７号）</t>
    </r>
    <phoneticPr fontId="1"/>
  </si>
  <si>
    <r>
      <rPr>
        <b/>
        <sz val="9"/>
        <color theme="1"/>
        <rFont val="ＭＳ 明朝"/>
        <family val="1"/>
        <charset val="128"/>
      </rPr>
      <t>１．対象となる建築物の概要</t>
    </r>
    <r>
      <rPr>
        <sz val="9"/>
        <color theme="1"/>
        <rFont val="ＭＳ 明朝"/>
        <family val="1"/>
        <charset val="128"/>
      </rPr>
      <t>（施行規則第17条の38第３号）</t>
    </r>
    <phoneticPr fontId="1"/>
  </si>
  <si>
    <r>
      <rPr>
        <b/>
        <sz val="9"/>
        <color theme="1"/>
        <rFont val="ＭＳ 明朝"/>
        <family val="1"/>
        <charset val="128"/>
      </rPr>
      <t>４．設計業務において、作成する成果図書</t>
    </r>
    <r>
      <rPr>
        <sz val="9"/>
        <color theme="1"/>
        <rFont val="ＭＳ 明朝"/>
        <family val="1"/>
        <charset val="128"/>
      </rPr>
      <t>（法第22条の3の3第１項第１号）</t>
    </r>
    <phoneticPr fontId="1"/>
  </si>
  <si>
    <r>
      <rPr>
        <b/>
        <sz val="9"/>
        <color theme="1"/>
        <rFont val="ＭＳ 明朝"/>
        <family val="1"/>
        <charset val="128"/>
      </rPr>
      <t>５．監理業務において、工事と設計図書との照合の方法及び工事監理の
実施状況に関する報告の方法</t>
    </r>
    <r>
      <rPr>
        <sz val="9"/>
        <color theme="1"/>
        <rFont val="ＭＳ 明朝"/>
        <family val="1"/>
        <charset val="128"/>
      </rPr>
      <t xml:space="preserve">（法第22条の３の３第１項第２号）
</t>
    </r>
    <rPh sb="33" eb="35">
      <t>ジッシ</t>
    </rPh>
    <phoneticPr fontId="1"/>
  </si>
  <si>
    <r>
      <rPr>
        <b/>
        <sz val="9"/>
        <color theme="1"/>
        <rFont val="ＭＳ 明朝"/>
        <family val="1"/>
        <charset val="128"/>
      </rPr>
      <t>６．業務報酬の額及び支払の時期</t>
    </r>
    <r>
      <rPr>
        <sz val="9"/>
        <color theme="1"/>
        <rFont val="ＭＳ 明朝"/>
        <family val="1"/>
        <charset val="128"/>
      </rPr>
      <t>（法第22条の３の３第１項第４号）</t>
    </r>
    <phoneticPr fontId="1"/>
  </si>
  <si>
    <r>
      <rPr>
        <b/>
        <sz val="9"/>
        <color theme="1"/>
        <rFont val="ＭＳ 明朝"/>
        <family val="1"/>
        <charset val="128"/>
      </rPr>
      <t>７．契約の解除に関する事項</t>
    </r>
    <r>
      <rPr>
        <sz val="9"/>
        <color theme="1"/>
        <rFont val="ＭＳ 明朝"/>
        <family val="1"/>
        <charset val="128"/>
      </rPr>
      <t>（法第22条の３の３第１項第５号）</t>
    </r>
    <phoneticPr fontId="1"/>
  </si>
  <si>
    <t>８．設計又は工事監理に従事することとなる受注者登録の建築士事務所所属の建築士・建築設備士</t>
  </si>
  <si>
    <t>①設計業務に従事することとなる</t>
    <phoneticPr fontId="1"/>
  </si>
  <si>
    <t>建築士※・建築設備士</t>
    <phoneticPr fontId="1"/>
  </si>
  <si>
    <t>②工事監理業務に従事することとなる</t>
    <phoneticPr fontId="1"/>
  </si>
  <si>
    <t>建築士・建築設備士</t>
    <phoneticPr fontId="1"/>
  </si>
  <si>
    <t>※設計に従事することとなる建築士が構造設計一級建築士又は設備設計一級建築士である場合にはその旨の記載が必要です。</t>
    <phoneticPr fontId="1"/>
  </si>
  <si>
    <r>
      <rPr>
        <b/>
        <sz val="9"/>
        <color theme="1"/>
        <rFont val="ＭＳ 明朝"/>
        <family val="1"/>
        <charset val="128"/>
      </rPr>
      <t>９．設計又は工事監理の一部の委託先(協力建築士事務所)</t>
    </r>
    <r>
      <rPr>
        <sz val="9"/>
        <color theme="1"/>
        <rFont val="ＭＳ 明朝"/>
        <family val="1"/>
        <charset val="128"/>
      </rPr>
      <t>（施行規則第17条の38第６号）</t>
    </r>
    <phoneticPr fontId="1"/>
  </si>
  <si>
    <t>一部を委託する
業務の概要</t>
    <phoneticPr fontId="1"/>
  </si>
  <si>
    <t>委託先の建築士事務所の名称及び所在地
並びに区分（一級、二級、木造）</t>
    <phoneticPr fontId="1"/>
  </si>
  <si>
    <r>
      <rPr>
        <b/>
        <sz val="9"/>
        <color theme="1"/>
        <rFont val="ＭＳ 明朝"/>
        <family val="1"/>
        <charset val="128"/>
      </rPr>
      <t>１０．受注者の建築士事務所登録に関する事項</t>
    </r>
    <r>
      <rPr>
        <sz val="9"/>
        <color theme="1"/>
        <rFont val="ＭＳ 明朝"/>
        <family val="1"/>
        <charset val="128"/>
      </rPr>
      <t xml:space="preserve">
（法第22条の３の３第１項第６号、施行規則第17条の38第１号及び第２号）</t>
    </r>
    <phoneticPr fontId="1"/>
  </si>
  <si>
    <t>建築士事務所の名称</t>
    <phoneticPr fontId="1"/>
  </si>
  <si>
    <t>建築士事務所の所在地</t>
    <phoneticPr fontId="1"/>
  </si>
  <si>
    <t>区分(一級、二級、木造)</t>
    <phoneticPr fontId="1"/>
  </si>
  <si>
    <t>※上記、建築士法第22条の３の３に定める記載事項について確認しました。</t>
    <phoneticPr fontId="1"/>
  </si>
  <si>
    <t>基本情報入力シート</t>
    <rPh sb="0" eb="4">
      <t>キホンジョウホウ</t>
    </rPh>
    <rPh sb="4" eb="6">
      <t>ニュウリョク</t>
    </rPh>
    <phoneticPr fontId="12"/>
  </si>
  <si>
    <t>・入力欄（着色部）の項目に入力すると各様式に反映されます（誤りのないようにご注意下さい）</t>
    <rPh sb="18" eb="19">
      <t>カク</t>
    </rPh>
    <phoneticPr fontId="1"/>
  </si>
  <si>
    <t>入力欄</t>
    <rPh sb="0" eb="2">
      <t>ニュウリョク</t>
    </rPh>
    <rPh sb="2" eb="3">
      <t>ラン</t>
    </rPh>
    <phoneticPr fontId="12"/>
  </si>
  <si>
    <t>備考欄</t>
    <rPh sb="0" eb="2">
      <t>ビコウ</t>
    </rPh>
    <rPh sb="2" eb="3">
      <t>ラン</t>
    </rPh>
    <phoneticPr fontId="12"/>
  </si>
  <si>
    <t>現場代理人</t>
    <rPh sb="0" eb="2">
      <t>ゲンバ</t>
    </rPh>
    <rPh sb="2" eb="5">
      <t>ダイリニン</t>
    </rPh>
    <phoneticPr fontId="12"/>
  </si>
  <si>
    <t>円</t>
    <rPh sb="0" eb="1">
      <t>エン</t>
    </rPh>
    <phoneticPr fontId="1"/>
  </si>
  <si>
    <t>月</t>
    <rPh sb="0" eb="1">
      <t>ガツ</t>
    </rPh>
    <phoneticPr fontId="1"/>
  </si>
  <si>
    <t>数量</t>
    <rPh sb="0" eb="2">
      <t>スウリョウ</t>
    </rPh>
    <phoneticPr fontId="1"/>
  </si>
  <si>
    <t>業務種別</t>
    <rPh sb="0" eb="2">
      <t>ギョウム</t>
    </rPh>
    <rPh sb="2" eb="4">
      <t>シュベツ</t>
    </rPh>
    <phoneticPr fontId="1"/>
  </si>
  <si>
    <t>所在地</t>
    <rPh sb="0" eb="3">
      <t>ショザイチ</t>
    </rPh>
    <phoneticPr fontId="1"/>
  </si>
  <si>
    <t>商号又は名称</t>
    <rPh sb="0" eb="3">
      <t>ショウゴウマタ</t>
    </rPh>
    <rPh sb="4" eb="6">
      <t>メイショウ</t>
    </rPh>
    <phoneticPr fontId="1"/>
  </si>
  <si>
    <t>代表者の氏名</t>
    <rPh sb="0" eb="3">
      <t>ダイヒョウシャ</t>
    </rPh>
    <rPh sb="4" eb="6">
      <t>シメイ</t>
    </rPh>
    <phoneticPr fontId="1"/>
  </si>
  <si>
    <t>年</t>
    <rPh sb="0" eb="1">
      <t>ネン</t>
    </rPh>
    <phoneticPr fontId="1"/>
  </si>
  <si>
    <t>日</t>
    <rPh sb="0" eb="1">
      <t>ニチ</t>
    </rPh>
    <phoneticPr fontId="1"/>
  </si>
  <si>
    <t>業務委託用</t>
    <rPh sb="0" eb="5">
      <t>ギョウムイタクヨウ</t>
    </rPh>
    <phoneticPr fontId="1"/>
  </si>
  <si>
    <t>￥</t>
    <phoneticPr fontId="1"/>
  </si>
  <si>
    <t>から</t>
    <phoneticPr fontId="1"/>
  </si>
  <si>
    <t>まで</t>
    <phoneticPr fontId="1"/>
  </si>
  <si>
    <t>１この証明書は、証明者別に作成し、１枚に１人のみ記載すること。７年に満たない場合は複数枚作成する。</t>
    <rPh sb="3" eb="6">
      <t>ショウメイショ</t>
    </rPh>
    <rPh sb="8" eb="10">
      <t>ショウメイ</t>
    </rPh>
    <rPh sb="10" eb="11">
      <t>シャ</t>
    </rPh>
    <rPh sb="11" eb="12">
      <t>ベツ</t>
    </rPh>
    <rPh sb="13" eb="15">
      <t>サクセイ</t>
    </rPh>
    <rPh sb="18" eb="19">
      <t>マイ</t>
    </rPh>
    <rPh sb="21" eb="22">
      <t>ニン</t>
    </rPh>
    <rPh sb="24" eb="26">
      <t>キサイ</t>
    </rPh>
    <rPh sb="32" eb="33">
      <t>ネン</t>
    </rPh>
    <rPh sb="34" eb="35">
      <t>ミ</t>
    </rPh>
    <rPh sb="38" eb="40">
      <t>バアイ</t>
    </rPh>
    <rPh sb="41" eb="43">
      <t>フクスウ</t>
    </rPh>
    <rPh sb="43" eb="44">
      <t>マイ</t>
    </rPh>
    <rPh sb="44" eb="46">
      <t>サクセイ</t>
    </rPh>
    <phoneticPr fontId="12"/>
  </si>
  <si>
    <t>２「概要」の欄は、指定した部門への従事が明らかになるよう、業務概要（発注内容）を記載すること。</t>
    <rPh sb="2" eb="4">
      <t>ガイヨウ</t>
    </rPh>
    <rPh sb="6" eb="7">
      <t>ラン</t>
    </rPh>
    <rPh sb="9" eb="11">
      <t>シテイ</t>
    </rPh>
    <rPh sb="13" eb="15">
      <t>ブモン</t>
    </rPh>
    <rPh sb="17" eb="19">
      <t>ジュウジ</t>
    </rPh>
    <rPh sb="20" eb="21">
      <t>アキ</t>
    </rPh>
    <rPh sb="29" eb="31">
      <t>ギョウム</t>
    </rPh>
    <rPh sb="31" eb="33">
      <t>ガイヨウ</t>
    </rPh>
    <rPh sb="34" eb="36">
      <t>ハッチュウ</t>
    </rPh>
    <rPh sb="36" eb="38">
      <t>ナイヨウ</t>
    </rPh>
    <rPh sb="40" eb="42">
      <t>キサイ</t>
    </rPh>
    <phoneticPr fontId="12"/>
  </si>
  <si>
    <t>３「実務経験の内容」の欄は、業務名と履行期間のみを記載し概要については別紙添付でも可能とする。</t>
    <rPh sb="2" eb="4">
      <t>ジツム</t>
    </rPh>
    <rPh sb="4" eb="6">
      <t>ケイケン</t>
    </rPh>
    <rPh sb="7" eb="9">
      <t>ナイヨウ</t>
    </rPh>
    <rPh sb="11" eb="12">
      <t>ラン</t>
    </rPh>
    <rPh sb="14" eb="17">
      <t>ギョウムメイ</t>
    </rPh>
    <rPh sb="18" eb="20">
      <t>リコウ</t>
    </rPh>
    <rPh sb="20" eb="22">
      <t>キカン</t>
    </rPh>
    <rPh sb="25" eb="27">
      <t>キサイ</t>
    </rPh>
    <rPh sb="28" eb="30">
      <t>ガイヨウ</t>
    </rPh>
    <rPh sb="35" eb="37">
      <t>ベッシ</t>
    </rPh>
    <rPh sb="37" eb="39">
      <t>テンプ</t>
    </rPh>
    <rPh sb="41" eb="43">
      <t>カノウ</t>
    </rPh>
    <phoneticPr fontId="12"/>
  </si>
  <si>
    <t>実 務 経 験 証 明 書</t>
    <rPh sb="0" eb="1">
      <t>ジツ</t>
    </rPh>
    <rPh sb="2" eb="3">
      <t>ツトム</t>
    </rPh>
    <rPh sb="4" eb="5">
      <t>ヘ</t>
    </rPh>
    <rPh sb="6" eb="7">
      <t>ゲン</t>
    </rPh>
    <rPh sb="8" eb="9">
      <t>アカシ</t>
    </rPh>
    <rPh sb="10" eb="11">
      <t>アキラ</t>
    </rPh>
    <rPh sb="12" eb="13">
      <t>ショ</t>
    </rPh>
    <phoneticPr fontId="12"/>
  </si>
  <si>
    <t>項目</t>
    <rPh sb="0" eb="2">
      <t>コウモク</t>
    </rPh>
    <phoneticPr fontId="1"/>
  </si>
  <si>
    <t>小項目</t>
    <rPh sb="0" eb="3">
      <t>ショウコウモク</t>
    </rPh>
    <phoneticPr fontId="1"/>
  </si>
  <si>
    <t>作成書類</t>
    <rPh sb="0" eb="2">
      <t>サクセイ</t>
    </rPh>
    <rPh sb="2" eb="4">
      <t>ショルイ</t>
    </rPh>
    <phoneticPr fontId="12"/>
  </si>
  <si>
    <t>提出予定日</t>
    <rPh sb="0" eb="2">
      <t>テイシュツ</t>
    </rPh>
    <rPh sb="2" eb="4">
      <t>ヨテイ</t>
    </rPh>
    <rPh sb="4" eb="5">
      <t>ヒ</t>
    </rPh>
    <phoneticPr fontId="1"/>
  </si>
  <si>
    <t>西暦</t>
    <rPh sb="0" eb="2">
      <t>セイレキ</t>
    </rPh>
    <phoneticPr fontId="1"/>
  </si>
  <si>
    <t>西暦で入力してください。</t>
    <rPh sb="0" eb="2">
      <t>セイレキ</t>
    </rPh>
    <rPh sb="3" eb="5">
      <t>ニュウリョク</t>
    </rPh>
    <phoneticPr fontId="12"/>
  </si>
  <si>
    <t>受注者</t>
    <rPh sb="0" eb="3">
      <t>ジュチュウシャ</t>
    </rPh>
    <phoneticPr fontId="1"/>
  </si>
  <si>
    <t>会社名</t>
    <rPh sb="0" eb="3">
      <t>カイシャメイ</t>
    </rPh>
    <phoneticPr fontId="1"/>
  </si>
  <si>
    <t>代表者（役職名）</t>
    <rPh sb="0" eb="3">
      <t>ダイヒョウシャ</t>
    </rPh>
    <rPh sb="4" eb="6">
      <t>ヤクショク</t>
    </rPh>
    <rPh sb="6" eb="7">
      <t>メイ</t>
    </rPh>
    <phoneticPr fontId="1"/>
  </si>
  <si>
    <t>代表者（氏名）</t>
    <rPh sb="0" eb="3">
      <t>ダイヒョウシャ</t>
    </rPh>
    <rPh sb="4" eb="6">
      <t>シメイ</t>
    </rPh>
    <phoneticPr fontId="1"/>
  </si>
  <si>
    <t>住所</t>
    <rPh sb="0" eb="2">
      <t>ジュウショ</t>
    </rPh>
    <phoneticPr fontId="1"/>
  </si>
  <si>
    <t>契約内容</t>
    <rPh sb="0" eb="2">
      <t>ケイヤク</t>
    </rPh>
    <rPh sb="2" eb="4">
      <t>ナイヨウ</t>
    </rPh>
    <phoneticPr fontId="1"/>
  </si>
  <si>
    <t>工事・業務の別</t>
    <rPh sb="0" eb="2">
      <t>コウジ</t>
    </rPh>
    <rPh sb="3" eb="5">
      <t>ギョウム</t>
    </rPh>
    <rPh sb="6" eb="7">
      <t>ベツ</t>
    </rPh>
    <phoneticPr fontId="1"/>
  </si>
  <si>
    <t>発注者</t>
    <rPh sb="0" eb="3">
      <t>ハッチュウシャ</t>
    </rPh>
    <phoneticPr fontId="1"/>
  </si>
  <si>
    <t>件名</t>
    <rPh sb="0" eb="2">
      <t>ケンメイ</t>
    </rPh>
    <phoneticPr fontId="1"/>
  </si>
  <si>
    <t>契約日</t>
    <rPh sb="0" eb="3">
      <t>ケイヤクビ</t>
    </rPh>
    <phoneticPr fontId="1"/>
  </si>
  <si>
    <t>西暦で入力してください。</t>
  </si>
  <si>
    <t>着工日</t>
    <rPh sb="0" eb="2">
      <t>チャッコウ</t>
    </rPh>
    <rPh sb="2" eb="3">
      <t>ビ</t>
    </rPh>
    <phoneticPr fontId="1"/>
  </si>
  <si>
    <t>完成予定日</t>
    <rPh sb="0" eb="2">
      <t>カンセイ</t>
    </rPh>
    <rPh sb="2" eb="4">
      <t>ヨテイ</t>
    </rPh>
    <rPh sb="4" eb="5">
      <t>ビ</t>
    </rPh>
    <phoneticPr fontId="1"/>
  </si>
  <si>
    <t>契約金額（税抜）</t>
    <rPh sb="0" eb="2">
      <t>ケイヤク</t>
    </rPh>
    <rPh sb="2" eb="4">
      <t>キンガク</t>
    </rPh>
    <rPh sb="5" eb="6">
      <t>ゼイ</t>
    </rPh>
    <rPh sb="6" eb="7">
      <t>ヌ</t>
    </rPh>
    <phoneticPr fontId="1"/>
  </si>
  <si>
    <t>（税込）</t>
    <rPh sb="1" eb="3">
      <t>ゼイコ</t>
    </rPh>
    <phoneticPr fontId="1"/>
  </si>
  <si>
    <t>自動計算ですが、確認してください。</t>
    <rPh sb="0" eb="2">
      <t>ジドウ</t>
    </rPh>
    <rPh sb="2" eb="4">
      <t>ケイサン</t>
    </rPh>
    <rPh sb="8" eb="10">
      <t>カクニン</t>
    </rPh>
    <phoneticPr fontId="12"/>
  </si>
  <si>
    <t>（消費税）</t>
    <rPh sb="1" eb="4">
      <t>ショウヒゼイ</t>
    </rPh>
    <phoneticPr fontId="1"/>
  </si>
  <si>
    <t>契約保証金</t>
    <rPh sb="0" eb="2">
      <t>ケイヤク</t>
    </rPh>
    <rPh sb="2" eb="4">
      <t>ホショウ</t>
    </rPh>
    <rPh sb="4" eb="5">
      <t>キン</t>
    </rPh>
    <phoneticPr fontId="12"/>
  </si>
  <si>
    <t>【氏名】:</t>
    <phoneticPr fontId="1"/>
  </si>
  <si>
    <t>【資格】(</t>
    <phoneticPr fontId="1"/>
  </si>
  <si>
    <t>【登録番号】（</t>
    <phoneticPr fontId="1"/>
  </si>
  <si>
    <t>（</t>
    <phoneticPr fontId="1"/>
  </si>
  <si>
    <t>）</t>
    <phoneticPr fontId="1"/>
  </si>
  <si>
    <t>【登録番号】（</t>
    <phoneticPr fontId="1"/>
  </si>
  <si>
    <t>【氏名】：</t>
    <phoneticPr fontId="1"/>
  </si>
  <si>
    <t>約款及び設計図書のとおり</t>
  </si>
  <si>
    <t>）</t>
    <phoneticPr fontId="1"/>
  </si>
  <si>
    <t>（建築設備の設計に関し意見を聴く者）</t>
    <phoneticPr fontId="1"/>
  </si>
  <si>
    <t>【資格】</t>
    <phoneticPr fontId="1"/>
  </si>
  <si>
    <t>建築設備士</t>
    <rPh sb="0" eb="2">
      <t>ケンチク</t>
    </rPh>
    <rPh sb="2" eb="5">
      <t>セツビシ</t>
    </rPh>
    <phoneticPr fontId="1"/>
  </si>
  <si>
    <t>　　（法第22条の３の３第１項第３号、施行規則第17条の38第４号及び第５号）</t>
    <phoneticPr fontId="1"/>
  </si>
  <si>
    <t>名称：</t>
    <phoneticPr fontId="1"/>
  </si>
  <si>
    <t>所在地：</t>
    <phoneticPr fontId="1"/>
  </si>
  <si>
    <t>区分(一級、二級、木造)：（</t>
    <phoneticPr fontId="1"/>
  </si>
  <si>
    <t>）建築士事務所</t>
    <rPh sb="1" eb="3">
      <t>ケンチク</t>
    </rPh>
    <rPh sb="3" eb="4">
      <t>シ</t>
    </rPh>
    <rPh sb="4" eb="6">
      <t>ジム</t>
    </rPh>
    <rPh sb="6" eb="7">
      <t>ショ</t>
    </rPh>
    <phoneticPr fontId="1"/>
  </si>
  <si>
    <t>）</t>
    <phoneticPr fontId="1"/>
  </si>
  <si>
    <t>）</t>
    <phoneticPr fontId="1"/>
  </si>
  <si>
    <r>
      <t xml:space="preserve">開設者の氏名又は名称
</t>
    </r>
    <r>
      <rPr>
        <sz val="9"/>
        <color theme="1"/>
        <rFont val="ＭＳ 明朝"/>
        <family val="1"/>
        <charset val="128"/>
      </rPr>
      <t>（開設者が法人の場合はその代表者の氏名）</t>
    </r>
    <phoneticPr fontId="1"/>
  </si>
  <si>
    <t>）建築士事務所</t>
    <phoneticPr fontId="1"/>
  </si>
  <si>
    <t>）知事登録第</t>
    <phoneticPr fontId="1"/>
  </si>
  <si>
    <t>号</t>
    <rPh sb="0" eb="1">
      <t>ゴウ</t>
    </rPh>
    <phoneticPr fontId="1"/>
  </si>
  <si>
    <r>
      <t>開設者の氏名又は法人名称
(</t>
    </r>
    <r>
      <rPr>
        <sz val="8"/>
        <color theme="1"/>
        <rFont val="ＭＳ 明朝"/>
        <family val="1"/>
        <charset val="128"/>
      </rPr>
      <t>開設者が法人の場合は法人名称及び代表者の氏名)</t>
    </r>
    <phoneticPr fontId="1"/>
  </si>
  <si>
    <t>)建築士</t>
    <rPh sb="1" eb="4">
      <t>ケンチクシ</t>
    </rPh>
    <phoneticPr fontId="1"/>
  </si>
  <si>
    <t>【登録番号】(</t>
    <phoneticPr fontId="1"/>
  </si>
  <si>
    <t>（担当課確認用）</t>
    <phoneticPr fontId="1"/>
  </si>
  <si>
    <t>発行責任者及び担当者</t>
  </si>
  <si>
    <t>・発行責任者：</t>
  </si>
  <si>
    <t>・担　当　者：</t>
  </si>
  <si>
    <t>月</t>
    <rPh sb="0" eb="1">
      <t>ゲツ</t>
    </rPh>
    <phoneticPr fontId="1"/>
  </si>
  <si>
    <t>）</t>
    <phoneticPr fontId="1"/>
  </si>
  <si>
    <t>）</t>
    <phoneticPr fontId="1"/>
  </si>
  <si>
    <t>）</t>
    <phoneticPr fontId="1"/>
  </si>
  <si>
    <t>（電話番号）</t>
    <phoneticPr fontId="1"/>
  </si>
  <si>
    <t>発行責任者及び担当者</t>
    <phoneticPr fontId="12"/>
  </si>
  <si>
    <t>・発行責任者</t>
    <phoneticPr fontId="1"/>
  </si>
  <si>
    <t>・担当者</t>
    <rPh sb="1" eb="4">
      <t>タントウシャ</t>
    </rPh>
    <phoneticPr fontId="1"/>
  </si>
  <si>
    <t>年</t>
    <rPh sb="0" eb="1">
      <t>ネン</t>
    </rPh>
    <phoneticPr fontId="1"/>
  </si>
  <si>
    <t>月</t>
    <rPh sb="0" eb="1">
      <t>ガツ</t>
    </rPh>
    <phoneticPr fontId="1"/>
  </si>
  <si>
    <t>～</t>
    <phoneticPr fontId="1"/>
  </si>
  <si>
    <t>月（</t>
    <rPh sb="0" eb="1">
      <t>ガツ</t>
    </rPh>
    <phoneticPr fontId="1"/>
  </si>
  <si>
    <t>か月）</t>
    <rPh sb="1" eb="2">
      <t>ゲツ</t>
    </rPh>
    <phoneticPr fontId="1"/>
  </si>
  <si>
    <t>満</t>
    <rPh sb="0" eb="1">
      <t>マン</t>
    </rPh>
    <phoneticPr fontId="1"/>
  </si>
  <si>
    <t>適格請求書発行
事業者登録番号</t>
    <phoneticPr fontId="1"/>
  </si>
  <si>
    <t>銀行</t>
    <rPh sb="0" eb="2">
      <t>ギンコウ</t>
    </rPh>
    <phoneticPr fontId="1"/>
  </si>
  <si>
    <t>・様式で個別に記入が必要な項目については、直接入力または手書きによりご記入下さい。</t>
    <phoneticPr fontId="1"/>
  </si>
  <si>
    <t>・入力に誤りが無いか確認し、確認欄を「確認済」としてください。</t>
    <rPh sb="1" eb="3">
      <t>ニュウリョク</t>
    </rPh>
    <rPh sb="4" eb="5">
      <t>アヤマ</t>
    </rPh>
    <rPh sb="7" eb="8">
      <t>ナ</t>
    </rPh>
    <rPh sb="10" eb="12">
      <t>カクニン</t>
    </rPh>
    <rPh sb="14" eb="16">
      <t>カクニン</t>
    </rPh>
    <rPh sb="16" eb="17">
      <t>ラン</t>
    </rPh>
    <rPh sb="19" eb="21">
      <t>カクニン</t>
    </rPh>
    <rPh sb="21" eb="22">
      <t>スミ</t>
    </rPh>
    <phoneticPr fontId="1"/>
  </si>
  <si>
    <t>確認欄</t>
    <rPh sb="0" eb="2">
      <t>カクニン</t>
    </rPh>
    <rPh sb="2" eb="3">
      <t>ラン</t>
    </rPh>
    <phoneticPr fontId="12"/>
  </si>
  <si>
    <t>発行責任者</t>
    <rPh sb="0" eb="2">
      <t>ハッコウ</t>
    </rPh>
    <rPh sb="2" eb="5">
      <t>セキニンシャ</t>
    </rPh>
    <phoneticPr fontId="1"/>
  </si>
  <si>
    <t>押印の場合は入力不要</t>
    <rPh sb="0" eb="2">
      <t>オウイン</t>
    </rPh>
    <rPh sb="3" eb="5">
      <t>バアイ</t>
    </rPh>
    <rPh sb="6" eb="8">
      <t>ニュウリョク</t>
    </rPh>
    <rPh sb="8" eb="10">
      <t>フヨウ</t>
    </rPh>
    <phoneticPr fontId="12"/>
  </si>
  <si>
    <t>電話番号</t>
    <rPh sb="0" eb="2">
      <t>デンワ</t>
    </rPh>
    <rPh sb="2" eb="4">
      <t>バンゴウ</t>
    </rPh>
    <phoneticPr fontId="1"/>
  </si>
  <si>
    <t>押印の場合は入力不要</t>
  </si>
  <si>
    <t>作成担当者</t>
    <rPh sb="0" eb="2">
      <t>サクセイ</t>
    </rPh>
    <rPh sb="2" eb="5">
      <t>タントウシャ</t>
    </rPh>
    <phoneticPr fontId="1"/>
  </si>
  <si>
    <t>年度　第</t>
    <rPh sb="3" eb="4">
      <t>ダイ</t>
    </rPh>
    <phoneticPr fontId="1"/>
  </si>
  <si>
    <t>うち取引に係る消費税及び地方消費税の額</t>
    <rPh sb="2" eb="4">
      <t>トリヒキ</t>
    </rPh>
    <rPh sb="5" eb="6">
      <t>カカ</t>
    </rPh>
    <rPh sb="7" eb="10">
      <t>ショウヒゼイ</t>
    </rPh>
    <rPh sb="10" eb="11">
      <t>オヨ</t>
    </rPh>
    <rPh sb="12" eb="14">
      <t>チホウ</t>
    </rPh>
    <rPh sb="14" eb="17">
      <t>ショウヒゼイ</t>
    </rPh>
    <rPh sb="18" eb="19">
      <t>ガク</t>
    </rPh>
    <phoneticPr fontId="1"/>
  </si>
  <si>
    <t>から</t>
    <phoneticPr fontId="1"/>
  </si>
  <si>
    <t>まで</t>
    <phoneticPr fontId="1"/>
  </si>
  <si>
    <t>契約保証金</t>
    <rPh sb="0" eb="2">
      <t>ケイヤク</t>
    </rPh>
    <rPh sb="2" eb="5">
      <t>ホショウキン</t>
    </rPh>
    <phoneticPr fontId="1"/>
  </si>
  <si>
    <t>金</t>
  </si>
  <si>
    <t>前金払の有無</t>
    <rPh sb="0" eb="2">
      <t>マエキン</t>
    </rPh>
    <rPh sb="2" eb="3">
      <t>バライ</t>
    </rPh>
    <rPh sb="4" eb="6">
      <t>ウム</t>
    </rPh>
    <phoneticPr fontId="1"/>
  </si>
  <si>
    <t>部分払の有無</t>
    <rPh sb="0" eb="2">
      <t>ブブン</t>
    </rPh>
    <rPh sb="2" eb="3">
      <t>バラ</t>
    </rPh>
    <rPh sb="4" eb="6">
      <t>ウム</t>
    </rPh>
    <phoneticPr fontId="1"/>
  </si>
  <si>
    <t>商号又は名称</t>
    <rPh sb="0" eb="2">
      <t>ショウゴウ</t>
    </rPh>
    <rPh sb="2" eb="3">
      <t>マタ</t>
    </rPh>
    <rPh sb="4" eb="6">
      <t>メイショウ</t>
    </rPh>
    <phoneticPr fontId="1"/>
  </si>
  <si>
    <t>委託金額</t>
    <rPh sb="0" eb="2">
      <t>イタク</t>
    </rPh>
    <rPh sb="2" eb="4">
      <t>キンガク</t>
    </rPh>
    <phoneticPr fontId="1"/>
  </si>
  <si>
    <t>履行期間</t>
    <rPh sb="0" eb="2">
      <t>リコウ</t>
    </rPh>
    <rPh sb="2" eb="4">
      <t>キカン</t>
    </rPh>
    <phoneticPr fontId="1"/>
  </si>
  <si>
    <t>建築士法第22条の</t>
    <rPh sb="0" eb="3">
      <t>ケンチクシ</t>
    </rPh>
    <rPh sb="3" eb="4">
      <t>ホウ</t>
    </rPh>
    <rPh sb="4" eb="5">
      <t>ダイ</t>
    </rPh>
    <rPh sb="7" eb="8">
      <t>ジョウ</t>
    </rPh>
    <phoneticPr fontId="1"/>
  </si>
  <si>
    <t>3の3に定める事項</t>
    <rPh sb="4" eb="5">
      <t>サダ</t>
    </rPh>
    <rPh sb="7" eb="9">
      <t>ジコウ</t>
    </rPh>
    <phoneticPr fontId="1"/>
  </si>
  <si>
    <t>記</t>
    <rPh sb="0" eb="1">
      <t>キ</t>
    </rPh>
    <phoneticPr fontId="1"/>
  </si>
  <si>
    <t>ことを証明します。</t>
    <phoneticPr fontId="1"/>
  </si>
  <si>
    <t>部門に関し、下記のとおり実務経験を有することに相違ない</t>
    <phoneticPr fontId="1"/>
  </si>
  <si>
    <t>下記のものは、</t>
    <phoneticPr fontId="1"/>
  </si>
  <si>
    <t>証明者</t>
    <rPh sb="0" eb="2">
      <t>ショウメイ</t>
    </rPh>
    <rPh sb="2" eb="3">
      <t>シャ</t>
    </rPh>
    <phoneticPr fontId="1"/>
  </si>
  <si>
    <t>(使用者)</t>
    <rPh sb="1" eb="4">
      <t>シヨウシャ</t>
    </rPh>
    <phoneticPr fontId="1"/>
  </si>
  <si>
    <t>￥</t>
    <phoneticPr fontId="1"/>
  </si>
  <si>
    <t>円</t>
    <rPh sb="0" eb="1">
      <t>エン</t>
    </rPh>
    <phoneticPr fontId="1"/>
  </si>
  <si>
    <t>受注者</t>
    <phoneticPr fontId="1"/>
  </si>
  <si>
    <t>所在地</t>
    <phoneticPr fontId="1"/>
  </si>
  <si>
    <t>商号又は名称</t>
    <phoneticPr fontId="1"/>
  </si>
  <si>
    <t>（電話番号）</t>
    <phoneticPr fontId="1"/>
  </si>
  <si>
    <t>（電話番号）</t>
    <phoneticPr fontId="1"/>
  </si>
  <si>
    <t>（電話番号）</t>
    <phoneticPr fontId="1"/>
  </si>
  <si>
    <t>(電話番号)</t>
    <phoneticPr fontId="1"/>
  </si>
  <si>
    <t>(電話番号)</t>
    <phoneticPr fontId="1"/>
  </si>
  <si>
    <t>所在地</t>
    <rPh sb="0" eb="3">
      <t>ショザイチ</t>
    </rPh>
    <phoneticPr fontId="1"/>
  </si>
  <si>
    <t>代表者の氏名</t>
    <phoneticPr fontId="1"/>
  </si>
  <si>
    <t>)建築士</t>
    <phoneticPr fontId="1"/>
  </si>
  <si>
    <t>（書類名をクリックすると各シートへ移動します）</t>
    <rPh sb="1" eb="3">
      <t>ショルイ</t>
    </rPh>
    <rPh sb="3" eb="4">
      <t>メイ</t>
    </rPh>
    <rPh sb="12" eb="13">
      <t>カク</t>
    </rPh>
    <rPh sb="17" eb="19">
      <t>イドウ</t>
    </rPh>
    <phoneticPr fontId="1"/>
  </si>
  <si>
    <t>番号</t>
    <rPh sb="0" eb="2">
      <t>バンゴウ</t>
    </rPh>
    <phoneticPr fontId="1"/>
  </si>
  <si>
    <t>様式No.</t>
    <rPh sb="0" eb="2">
      <t>ヨウシキ</t>
    </rPh>
    <phoneticPr fontId="1"/>
  </si>
  <si>
    <t>書類名称</t>
    <rPh sb="0" eb="2">
      <t>ショルイ</t>
    </rPh>
    <rPh sb="2" eb="4">
      <t>メイショウ</t>
    </rPh>
    <phoneticPr fontId="1"/>
  </si>
  <si>
    <t>【前橋市】契約関係様式（コンサル）一覧（D）</t>
    <rPh sb="1" eb="4">
      <t>マエバシシ</t>
    </rPh>
    <rPh sb="5" eb="7">
      <t>ケイヤク</t>
    </rPh>
    <rPh sb="7" eb="9">
      <t>カンケイ</t>
    </rPh>
    <rPh sb="9" eb="11">
      <t>ヨウシキ</t>
    </rPh>
    <rPh sb="17" eb="19">
      <t>イチラン</t>
    </rPh>
    <phoneticPr fontId="1"/>
  </si>
  <si>
    <t>D01</t>
    <phoneticPr fontId="1"/>
  </si>
  <si>
    <t>D04</t>
  </si>
  <si>
    <t>D05</t>
  </si>
  <si>
    <t>D06</t>
  </si>
  <si>
    <t>D07</t>
  </si>
  <si>
    <t>業務委託契約書</t>
  </si>
  <si>
    <t>建築士法第22条の３の３に定める記載事項</t>
    <phoneticPr fontId="1"/>
  </si>
  <si>
    <t>業務工程表</t>
  </si>
  <si>
    <t>主任技術者等通知書</t>
  </si>
  <si>
    <t>実務経験証明書(補償業務用）</t>
  </si>
  <si>
    <t>変更業務工程表</t>
  </si>
  <si>
    <t>前払金請求書（債務負担）</t>
  </si>
  <si>
    <t>入力シートへ戻る</t>
  </si>
  <si>
    <t>業 務 委 託 契 約 書</t>
    <phoneticPr fontId="1"/>
  </si>
  <si>
    <t>　　（法第22条の３の３第１項第３号、施行規則第17条の38第４号及び第５号）</t>
    <phoneticPr fontId="1"/>
  </si>
  <si>
    <t>②工事監理業務に従事することとなる</t>
    <phoneticPr fontId="1"/>
  </si>
  <si>
    <t>建築士・建築設備士</t>
    <phoneticPr fontId="1"/>
  </si>
  <si>
    <t>約款及び設計図書のとおり</t>
    <phoneticPr fontId="1"/>
  </si>
  <si>
    <t>８．設計又は工事監理に従事することとなる受注者登録の建築士事務所所属の建築士・建築設備士</t>
    <phoneticPr fontId="1"/>
  </si>
  <si>
    <t>D02</t>
    <phoneticPr fontId="1"/>
  </si>
  <si>
    <t>D03</t>
    <phoneticPr fontId="1"/>
  </si>
  <si>
    <t>代表者の氏名</t>
    <phoneticPr fontId="1"/>
  </si>
  <si>
    <t>(</t>
    <phoneticPr fontId="1"/>
  </si>
  <si>
    <t>(</t>
    <phoneticPr fontId="1"/>
  </si>
  <si>
    <t>主任技術者</t>
    <rPh sb="0" eb="5">
      <t>シュニンギジュツシャ</t>
    </rPh>
    <phoneticPr fontId="1"/>
  </si>
  <si>
    <t>担当技術者</t>
    <rPh sb="0" eb="2">
      <t>タントウ</t>
    </rPh>
    <rPh sb="2" eb="5">
      <t>ギジュツシャ</t>
    </rPh>
    <phoneticPr fontId="1"/>
  </si>
  <si>
    <t>月(</t>
    <rPh sb="0" eb="1">
      <t>ガツ</t>
    </rPh>
    <phoneticPr fontId="1"/>
  </si>
  <si>
    <t>～</t>
    <phoneticPr fontId="1"/>
  </si>
  <si>
    <t>(電話番号)</t>
    <phoneticPr fontId="1"/>
  </si>
  <si>
    <t>証明者と
被証明者
の関係</t>
    <rPh sb="0" eb="2">
      <t>ショウメイ</t>
    </rPh>
    <rPh sb="2" eb="3">
      <t>シャ</t>
    </rPh>
    <rPh sb="5" eb="6">
      <t>ヒ</t>
    </rPh>
    <rPh sb="6" eb="8">
      <t>ショウメイ</t>
    </rPh>
    <rPh sb="8" eb="9">
      <t>シャ</t>
    </rPh>
    <rPh sb="11" eb="13">
      <t>カンケイ</t>
    </rPh>
    <phoneticPr fontId="12"/>
  </si>
  <si>
    <t>(電話番号)</t>
    <phoneticPr fontId="1"/>
  </si>
  <si>
    <t>1普通No.</t>
  </si>
  <si>
    <t>主任技術者
または監理技術者</t>
    <rPh sb="0" eb="2">
      <t>シュニン</t>
    </rPh>
    <rPh sb="2" eb="5">
      <t>ギジュツシャ</t>
    </rPh>
    <rPh sb="9" eb="14">
      <t>カンリギジュツシャ</t>
    </rPh>
    <phoneticPr fontId="12"/>
  </si>
  <si>
    <t>備考</t>
    <rPh sb="0" eb="2">
      <t>ビコウ</t>
    </rPh>
    <phoneticPr fontId="1"/>
  </si>
  <si>
    <t>工事担当課で確認後、契約監理課へ提出</t>
    <rPh sb="0" eb="2">
      <t>コウジ</t>
    </rPh>
    <rPh sb="2" eb="5">
      <t>タントウカ</t>
    </rPh>
    <rPh sb="6" eb="8">
      <t>カクニン</t>
    </rPh>
    <rPh sb="8" eb="9">
      <t>ゴ</t>
    </rPh>
    <rPh sb="10" eb="12">
      <t>ケイヤク</t>
    </rPh>
    <rPh sb="12" eb="14">
      <t>カンリ</t>
    </rPh>
    <rPh sb="14" eb="15">
      <t>カ</t>
    </rPh>
    <rPh sb="16" eb="18">
      <t>テイシュツ</t>
    </rPh>
    <phoneticPr fontId="1"/>
  </si>
  <si>
    <t>契約書用です。
D02の内容を自動で入力します。</t>
    <rPh sb="0" eb="3">
      <t>ケイヤクショ</t>
    </rPh>
    <rPh sb="3" eb="4">
      <t>ヨウ</t>
    </rPh>
    <rPh sb="12" eb="14">
      <t>ナイヨウ</t>
    </rPh>
    <rPh sb="15" eb="17">
      <t>ジドウ</t>
    </rPh>
    <rPh sb="18" eb="20">
      <t>ニュウリョク</t>
    </rPh>
    <phoneticPr fontId="1"/>
  </si>
  <si>
    <t>工事担当へ提出</t>
  </si>
  <si>
    <t>工事担当へ提出</t>
    <rPh sb="0" eb="2">
      <t>コウジ</t>
    </rPh>
    <rPh sb="2" eb="4">
      <t>タントウ</t>
    </rPh>
    <rPh sb="5" eb="7">
      <t>テイシュツ</t>
    </rPh>
    <phoneticPr fontId="1"/>
  </si>
  <si>
    <t>入力シートへ戻る</t>
    <rPh sb="0" eb="2">
      <t>ニュウリョク</t>
    </rPh>
    <rPh sb="6" eb="7">
      <t>モド</t>
    </rPh>
    <phoneticPr fontId="1"/>
  </si>
  <si>
    <t>契約番号</t>
    <rPh sb="0" eb="2">
      <t>ケイヤク</t>
    </rPh>
    <rPh sb="2" eb="4">
      <t>バンゴウ</t>
    </rPh>
    <phoneticPr fontId="1"/>
  </si>
  <si>
    <t>年度</t>
    <rPh sb="0" eb="2">
      <t>ネンド</t>
    </rPh>
    <phoneticPr fontId="1"/>
  </si>
  <si>
    <t>第</t>
    <rPh sb="0" eb="1">
      <t>ダイ</t>
    </rPh>
    <phoneticPr fontId="1"/>
  </si>
  <si>
    <t>から</t>
    <phoneticPr fontId="1"/>
  </si>
  <si>
    <t>まで</t>
    <phoneticPr fontId="1"/>
  </si>
  <si>
    <t>業務委託請書</t>
    <rPh sb="4" eb="6">
      <t>ウケショ</t>
    </rPh>
    <phoneticPr fontId="1"/>
  </si>
  <si>
    <t>発行責任者及び担当者</t>
    <rPh sb="0" eb="5">
      <t>ハッコウセキニンシャ</t>
    </rPh>
    <rPh sb="5" eb="6">
      <t>オヨ</t>
    </rPh>
    <rPh sb="7" eb="10">
      <t>タントウシャ</t>
    </rPh>
    <phoneticPr fontId="1"/>
  </si>
  <si>
    <t>・</t>
    <phoneticPr fontId="1"/>
  </si>
  <si>
    <t>・</t>
    <phoneticPr fontId="1"/>
  </si>
  <si>
    <t>担当者</t>
    <rPh sb="0" eb="3">
      <t>タントウシャ</t>
    </rPh>
    <phoneticPr fontId="1"/>
  </si>
  <si>
    <t>：</t>
    <phoneticPr fontId="1"/>
  </si>
  <si>
    <t>：</t>
    <phoneticPr fontId="1"/>
  </si>
  <si>
    <t>（電話番号）</t>
    <rPh sb="1" eb="5">
      <t>デンワバンゴウ</t>
    </rPh>
    <phoneticPr fontId="1"/>
  </si>
  <si>
    <t>上記の業務について、次の事項を守り、信義に従って誠実にこれを履行することを受託します。</t>
    <rPh sb="0" eb="2">
      <t>ジョウキ</t>
    </rPh>
    <rPh sb="10" eb="11">
      <t>ツギ</t>
    </rPh>
    <rPh sb="12" eb="14">
      <t>ジコウ</t>
    </rPh>
    <rPh sb="15" eb="16">
      <t>マモ</t>
    </rPh>
    <rPh sb="18" eb="20">
      <t>シンギ</t>
    </rPh>
    <rPh sb="21" eb="22">
      <t>シタガ</t>
    </rPh>
    <rPh sb="24" eb="26">
      <t>セイジツ</t>
    </rPh>
    <rPh sb="30" eb="32">
      <t>リコウ</t>
    </rPh>
    <rPh sb="37" eb="39">
      <t>ジュタク</t>
    </rPh>
    <phoneticPr fontId="1"/>
  </si>
  <si>
    <t>という。)に基づき完了すること。</t>
    <phoneticPr fontId="1"/>
  </si>
  <si>
    <t xml:space="preserve"> 頭書の業務を、頭書の履行期間内に別冊の設計書、図面及び仕様書(以下これらを「設計図書」</t>
    <rPh sb="11" eb="13">
      <t>リコウ</t>
    </rPh>
    <rPh sb="13" eb="15">
      <t>キカン</t>
    </rPh>
    <phoneticPr fontId="1"/>
  </si>
  <si>
    <t xml:space="preserve"> この契約によって生ずる権利義務を、発注者の承認を得ることなく第三者に譲渡し、又は承継し</t>
    <phoneticPr fontId="1"/>
  </si>
  <si>
    <t>ないこと。</t>
    <phoneticPr fontId="1"/>
  </si>
  <si>
    <t xml:space="preserve"> 業務の履行に関しては、すべて、発注者の指定した監督員(以下「監督員」という。)の指揮監</t>
    <rPh sb="4" eb="6">
      <t>リコウ</t>
    </rPh>
    <phoneticPr fontId="1"/>
  </si>
  <si>
    <t>督に従うこと。</t>
    <phoneticPr fontId="1"/>
  </si>
  <si>
    <t xml:space="preserve"> 業務の履行が設計図書に適合しない場合において、発注者又は監督員から設計図書に基づく修補</t>
    <rPh sb="4" eb="6">
      <t>リコウ</t>
    </rPh>
    <rPh sb="42" eb="44">
      <t>シュウホ</t>
    </rPh>
    <phoneticPr fontId="1"/>
  </si>
  <si>
    <t>の請求があったときは、これに従うこと。この場合において、委託金額の増額又は期間の延長の</t>
    <phoneticPr fontId="1"/>
  </si>
  <si>
    <t>請求はできないこと。</t>
    <phoneticPr fontId="1"/>
  </si>
  <si>
    <t>その理由を明らかにして履行期間内に届け出ること。この場合において、履行期間を超えて完了す</t>
    <phoneticPr fontId="1"/>
  </si>
  <si>
    <t>る見込みがあるときは、延期の期間を明らかにして発注者の承認を受け、遅滞違約金(委託金額か</t>
    <phoneticPr fontId="1"/>
  </si>
  <si>
    <t>ら部分引渡しに係る委託金額を控除した額につき、遅延日数に応じ、契約日における政府契約の支</t>
    <phoneticPr fontId="1"/>
  </si>
  <si>
    <t>払遅延防止等に関する法律（昭和24年法律第256号）第8条第1項の規定に基づき財務大臣が決定す</t>
    <phoneticPr fontId="1"/>
  </si>
  <si>
    <t>る遅延利息の率（年当たりの割合は、閏（じゅん）年の日を含む期間についても365日当たりの割</t>
    <phoneticPr fontId="1"/>
  </si>
  <si>
    <t>合とする。）を乗じて計算した額)を支払い、業務を完了すること。</t>
    <phoneticPr fontId="1"/>
  </si>
  <si>
    <t xml:space="preserve"> 受注者の責めに帰する理由により、この契約が解除されたときは、違約金として、委託金額の</t>
    <rPh sb="38" eb="40">
      <t>イタク</t>
    </rPh>
    <phoneticPr fontId="1"/>
  </si>
  <si>
    <t>10分の1に相当する額を発注者の指定する期間内に支払うこと。</t>
    <phoneticPr fontId="1"/>
  </si>
  <si>
    <t xml:space="preserve"> 受注者の責めに帰する理由によって、頭書の履行期間内に業務を完了することができないときは、</t>
    <rPh sb="21" eb="23">
      <t>リコウ</t>
    </rPh>
    <rPh sb="23" eb="25">
      <t>キカン</t>
    </rPh>
    <rPh sb="30" eb="32">
      <t>カンリョウ</t>
    </rPh>
    <phoneticPr fontId="1"/>
  </si>
  <si>
    <t xml:space="preserve"> 業務が完了したときは、書面で通知し、検査に合格した業務の目的物は直ちに引き渡すこと。</t>
    <rPh sb="4" eb="6">
      <t>カンリョウ</t>
    </rPh>
    <phoneticPr fontId="1"/>
  </si>
  <si>
    <t xml:space="preserve"> 本書に定めのない事項については、業務委託契約約款の定めによるほか、必要に応じて、発注者</t>
    <rPh sb="17" eb="19">
      <t>ギョウム</t>
    </rPh>
    <rPh sb="19" eb="21">
      <t>イタク</t>
    </rPh>
    <phoneticPr fontId="1"/>
  </si>
  <si>
    <t>と受注者が協議して定める。</t>
    <phoneticPr fontId="1"/>
  </si>
  <si>
    <t>上記の業務について、発注者と受注者は、各々の対等な立場における合意に基づいて、別</t>
    <phoneticPr fontId="1"/>
  </si>
  <si>
    <t>添の条項によって公正な委託契約を締結し、信義に従って誠実にこれを履行するものとする。</t>
    <phoneticPr fontId="1"/>
  </si>
  <si>
    <t>この契約の締結を証するため本書２通を作成し、当事者記名押印の上、各自1通を保有する。</t>
    <phoneticPr fontId="1"/>
  </si>
  <si>
    <t>業務委託請書</t>
    <phoneticPr fontId="1"/>
  </si>
  <si>
    <t>建築士法第22条の３の３に定める記載事項
（担当課確認用）</t>
    <phoneticPr fontId="1"/>
  </si>
  <si>
    <t xml:space="preserve">建築士法第22条の３の３に定める記載事項
（契約添付用） </t>
    <phoneticPr fontId="1"/>
  </si>
  <si>
    <t>6前払の有無　～　8建築士法第22条の3の3に定める事項について</t>
    <rPh sb="1" eb="3">
      <t>マエバライ</t>
    </rPh>
    <rPh sb="4" eb="6">
      <t>ウム</t>
    </rPh>
    <rPh sb="10" eb="13">
      <t>ケンチクシ</t>
    </rPh>
    <rPh sb="13" eb="14">
      <t>ホウ</t>
    </rPh>
    <rPh sb="14" eb="15">
      <t>ダイ</t>
    </rPh>
    <rPh sb="17" eb="18">
      <t>ジョウ</t>
    </rPh>
    <rPh sb="23" eb="24">
      <t>サダ</t>
    </rPh>
    <rPh sb="26" eb="28">
      <t>ジコウ</t>
    </rPh>
    <phoneticPr fontId="1"/>
  </si>
  <si>
    <t>プルダウンから該当するものを選択して入力してください。</t>
    <rPh sb="7" eb="9">
      <t>ガイトウ</t>
    </rPh>
    <rPh sb="14" eb="16">
      <t>センタク</t>
    </rPh>
    <rPh sb="18" eb="20">
      <t>ニュウリョク</t>
    </rPh>
    <phoneticPr fontId="1"/>
  </si>
  <si>
    <r>
      <rPr>
        <b/>
        <sz val="9"/>
        <color theme="1"/>
        <rFont val="ＭＳ 明朝"/>
        <family val="1"/>
        <charset val="128"/>
      </rPr>
      <t>９．設計又は工事監理の一部の委託先(協力建築士事務所)</t>
    </r>
    <r>
      <rPr>
        <sz val="9"/>
        <color theme="1"/>
        <rFont val="ＭＳ 明朝"/>
        <family val="1"/>
        <charset val="128"/>
      </rPr>
      <t>（施行規則第17条の38第６号）</t>
    </r>
    <phoneticPr fontId="1"/>
  </si>
  <si>
    <t>委託する場合は入力してください。</t>
    <rPh sb="0" eb="2">
      <t>イタク</t>
    </rPh>
    <rPh sb="4" eb="6">
      <t>バアイ</t>
    </rPh>
    <rPh sb="7" eb="9">
      <t>ニュウリョク</t>
    </rPh>
    <phoneticPr fontId="1"/>
  </si>
  <si>
    <t>（例）一級</t>
    <rPh sb="1" eb="2">
      <t>レイ</t>
    </rPh>
    <rPh sb="3" eb="5">
      <t>イッキュウ</t>
    </rPh>
    <phoneticPr fontId="1"/>
  </si>
  <si>
    <t>入力してください。</t>
    <rPh sb="0" eb="2">
      <t>ニュウリョク</t>
    </rPh>
    <phoneticPr fontId="1"/>
  </si>
  <si>
    <t>←発行責任者とは、代表取締役又は支店長や営業所長等といった</t>
    <rPh sb="1" eb="3">
      <t>ハッコウ</t>
    </rPh>
    <rPh sb="3" eb="6">
      <t>セキニンシャ</t>
    </rPh>
    <rPh sb="9" eb="11">
      <t>ダイヒョウ</t>
    </rPh>
    <rPh sb="11" eb="14">
      <t>トリシマリヤク</t>
    </rPh>
    <rPh sb="14" eb="15">
      <t>マタ</t>
    </rPh>
    <rPh sb="16" eb="19">
      <t>シテンチョウ</t>
    </rPh>
    <rPh sb="20" eb="23">
      <t>エイギョウショ</t>
    </rPh>
    <rPh sb="23" eb="24">
      <t>チョウ</t>
    </rPh>
    <rPh sb="24" eb="25">
      <t>ナド</t>
    </rPh>
    <phoneticPr fontId="1"/>
  </si>
  <si>
    <t>　社内において権限の委任を受けた役職者です。</t>
    <rPh sb="1" eb="3">
      <t>シャナイ</t>
    </rPh>
    <rPh sb="7" eb="9">
      <t>ケンゲン</t>
    </rPh>
    <rPh sb="10" eb="12">
      <t>イニン</t>
    </rPh>
    <rPh sb="13" eb="14">
      <t>ウ</t>
    </rPh>
    <rPh sb="16" eb="19">
      <t>ヤクショクシャ</t>
    </rPh>
    <phoneticPr fontId="1"/>
  </si>
  <si>
    <t>　また、担当者とは、本件に関する事務を担当する者です。</t>
    <rPh sb="4" eb="7">
      <t>タントウシャ</t>
    </rPh>
    <rPh sb="10" eb="12">
      <t>ホンケン</t>
    </rPh>
    <rPh sb="13" eb="14">
      <t>カン</t>
    </rPh>
    <rPh sb="16" eb="18">
      <t>ジム</t>
    </rPh>
    <rPh sb="19" eb="21">
      <t>タントウ</t>
    </rPh>
    <rPh sb="23" eb="24">
      <t>モノ</t>
    </rPh>
    <phoneticPr fontId="1"/>
  </si>
  <si>
    <t>　なお、発行責任者及び担当者は同一人物でも問題ありません。</t>
    <rPh sb="4" eb="6">
      <t>ハッコウ</t>
    </rPh>
    <rPh sb="6" eb="9">
      <t>セキニンシャ</t>
    </rPh>
    <rPh sb="9" eb="10">
      <t>オヨ</t>
    </rPh>
    <rPh sb="11" eb="14">
      <t>タントウシャ</t>
    </rPh>
    <rPh sb="15" eb="17">
      <t>ドウイツ</t>
    </rPh>
    <rPh sb="17" eb="19">
      <t>ジンブツ</t>
    </rPh>
    <rPh sb="21" eb="23">
      <t>モンダイ</t>
    </rPh>
    <phoneticPr fontId="1"/>
  </si>
  <si>
    <t>　※代表者印を押印する場合は、この欄は入力不要です。</t>
    <rPh sb="2" eb="5">
      <t>ダイヒョウシャ</t>
    </rPh>
    <rPh sb="5" eb="6">
      <t>イン</t>
    </rPh>
    <rPh sb="7" eb="9">
      <t>オウイン</t>
    </rPh>
    <rPh sb="11" eb="13">
      <t>バアイ</t>
    </rPh>
    <rPh sb="17" eb="18">
      <t>ラン</t>
    </rPh>
    <rPh sb="19" eb="21">
      <t>ニュウリョク</t>
    </rPh>
    <rPh sb="21" eb="23">
      <t>フヨウ</t>
    </rPh>
    <phoneticPr fontId="1"/>
  </si>
  <si>
    <t>←下欄[発行責任者及び担当者]を入力しない場合は、</t>
    <rPh sb="1" eb="2">
      <t>シタ</t>
    </rPh>
    <rPh sb="2" eb="3">
      <t>ラン</t>
    </rPh>
    <rPh sb="4" eb="6">
      <t>ハッコウ</t>
    </rPh>
    <rPh sb="6" eb="9">
      <t>セキニンシャ</t>
    </rPh>
    <rPh sb="9" eb="10">
      <t>オヨ</t>
    </rPh>
    <rPh sb="11" eb="14">
      <t>タントウシャ</t>
    </rPh>
    <rPh sb="16" eb="18">
      <t>ニュウリョク</t>
    </rPh>
    <rPh sb="21" eb="23">
      <t>バアイ</t>
    </rPh>
    <phoneticPr fontId="1"/>
  </si>
  <si>
    <t>　代表者印の押印が必要です。</t>
    <rPh sb="1" eb="4">
      <t>ダイヒョウシャ</t>
    </rPh>
    <rPh sb="4" eb="5">
      <t>イン</t>
    </rPh>
    <rPh sb="6" eb="8">
      <t>オウイン</t>
    </rPh>
    <rPh sb="9" eb="11">
      <t>ヒツヨウ</t>
    </rPh>
    <phoneticPr fontId="1"/>
  </si>
  <si>
    <t>←担当課へ確認後、契約監理課に提出してください。</t>
    <rPh sb="1" eb="3">
      <t>タントウ</t>
    </rPh>
    <rPh sb="3" eb="4">
      <t>カ</t>
    </rPh>
    <rPh sb="5" eb="7">
      <t>カクニン</t>
    </rPh>
    <rPh sb="7" eb="8">
      <t>ゴ</t>
    </rPh>
    <rPh sb="9" eb="11">
      <t>ケイヤク</t>
    </rPh>
    <rPh sb="11" eb="13">
      <t>カンリ</t>
    </rPh>
    <rPh sb="13" eb="14">
      <t>カ</t>
    </rPh>
    <rPh sb="15" eb="17">
      <t>テイシュツ</t>
    </rPh>
    <phoneticPr fontId="1"/>
  </si>
  <si>
    <t>担当者確認印</t>
    <phoneticPr fontId="1"/>
  </si>
  <si>
    <t>担当課受付印</t>
    <phoneticPr fontId="1"/>
  </si>
  <si>
    <t>契約書添付用の書式です。</t>
    <rPh sb="0" eb="3">
      <t>ケイヤクショ</t>
    </rPh>
    <rPh sb="3" eb="5">
      <t>テンプ</t>
    </rPh>
    <rPh sb="5" eb="6">
      <t>ヨウ</t>
    </rPh>
    <rPh sb="7" eb="9">
      <t>ショシキ</t>
    </rPh>
    <phoneticPr fontId="1"/>
  </si>
  <si>
    <t>D02（担当課確認用）の入力内容が反映されます。</t>
    <rPh sb="4" eb="6">
      <t>タントウ</t>
    </rPh>
    <rPh sb="6" eb="7">
      <t>カ</t>
    </rPh>
    <rPh sb="7" eb="10">
      <t>カクニンヨウ</t>
    </rPh>
    <rPh sb="12" eb="14">
      <t>ニュウリョク</t>
    </rPh>
    <rPh sb="14" eb="16">
      <t>ナイヨウ</t>
    </rPh>
    <rPh sb="17" eb="19">
      <t>ハンエイ</t>
    </rPh>
    <phoneticPr fontId="1"/>
  </si>
  <si>
    <t>）建築士事務所</t>
    <phoneticPr fontId="1"/>
  </si>
  <si>
    <t>（例）○○業務</t>
    <rPh sb="1" eb="2">
      <t>レイ</t>
    </rPh>
    <rPh sb="5" eb="7">
      <t>ギョウム</t>
    </rPh>
    <phoneticPr fontId="1"/>
  </si>
  <si>
    <r>
      <t>・書類を提出する際は必要なシートを</t>
    </r>
    <r>
      <rPr>
        <b/>
        <u/>
        <sz val="12"/>
        <color rgb="FFFF0000"/>
        <rFont val="ＭＳ Ｐゴシック"/>
        <family val="3"/>
        <charset val="128"/>
      </rPr>
      <t>PDF出力や紙印刷のうえ提出してください。</t>
    </r>
    <rPh sb="1" eb="3">
      <t>ショルイ</t>
    </rPh>
    <rPh sb="4" eb="6">
      <t>テイシュツ</t>
    </rPh>
    <rPh sb="8" eb="9">
      <t>サイ</t>
    </rPh>
    <rPh sb="10" eb="12">
      <t>ヒツヨウ</t>
    </rPh>
    <rPh sb="20" eb="22">
      <t>シュツリョク</t>
    </rPh>
    <rPh sb="23" eb="24">
      <t>カミ</t>
    </rPh>
    <rPh sb="24" eb="26">
      <t>インサツ</t>
    </rPh>
    <rPh sb="29" eb="31">
      <t>テイシュツ</t>
    </rPh>
    <phoneticPr fontId="12"/>
  </si>
  <si>
    <t>　※Ｅxcelファイルのまま提出することはお控えください。</t>
    <rPh sb="14" eb="16">
      <t>テイシュツ</t>
    </rPh>
    <rPh sb="22" eb="23">
      <t>ヒカ</t>
    </rPh>
    <phoneticPr fontId="12"/>
  </si>
  <si>
    <t>契約書および仕様書に基づき、業務種別ごとの実施期間が</t>
    <rPh sb="0" eb="3">
      <t>ケイヤクショ</t>
    </rPh>
    <rPh sb="6" eb="9">
      <t>シヨウショ</t>
    </rPh>
    <rPh sb="10" eb="11">
      <t>モト</t>
    </rPh>
    <rPh sb="14" eb="16">
      <t>ギョウム</t>
    </rPh>
    <rPh sb="16" eb="18">
      <t>シュベツ</t>
    </rPh>
    <rPh sb="21" eb="23">
      <t>ジッシ</t>
    </rPh>
    <rPh sb="23" eb="25">
      <t>キカン</t>
    </rPh>
    <phoneticPr fontId="1"/>
  </si>
  <si>
    <t>分かるように作成してください。</t>
    <rPh sb="0" eb="1">
      <t>ワ</t>
    </rPh>
    <rPh sb="6" eb="8">
      <t>サクセイ</t>
    </rPh>
    <phoneticPr fontId="1"/>
  </si>
  <si>
    <t>成果物の提出や検査等のの節目が確認しやすい工程としてください。</t>
    <rPh sb="0" eb="3">
      <t>セイカブツ</t>
    </rPh>
    <rPh sb="4" eb="6">
      <t>テイシュツ</t>
    </rPh>
    <rPh sb="7" eb="9">
      <t>ケンサ</t>
    </rPh>
    <rPh sb="9" eb="10">
      <t>トウ</t>
    </rPh>
    <rPh sb="12" eb="14">
      <t>フシメ</t>
    </rPh>
    <rPh sb="15" eb="17">
      <t>カクニン</t>
    </rPh>
    <rPh sb="21" eb="23">
      <t>コウテイ</t>
    </rPh>
    <phoneticPr fontId="1"/>
  </si>
  <si>
    <t>　二行目は不要です。</t>
  </si>
  <si>
    <t>※実務経験年数について</t>
  </si>
  <si>
    <t>　実務経験年数は重複しないようご注意ください。</t>
  </si>
  <si>
    <t>※実務経験の内容について</t>
  </si>
  <si>
    <t>←実務経験年数の合計を記入してください。</t>
  </si>
  <si>
    <t>←証明者の立場からみた被証明者との関係を記入してください。</t>
  </si>
  <si>
    <t>　以前雇用していた社員の証明を行う場合は「元社員」、</t>
  </si>
  <si>
    <t>　代表者が本人の証明を行う場合は「本人」などと記入してください。</t>
  </si>
  <si>
    <t>上段に「変更前」、下段に「変更後」を入力してください。</t>
    <rPh sb="0" eb="2">
      <t>ジョウダン</t>
    </rPh>
    <rPh sb="4" eb="6">
      <t>ヘンコウ</t>
    </rPh>
    <rPh sb="6" eb="7">
      <t>マエ</t>
    </rPh>
    <rPh sb="9" eb="11">
      <t>ゲダン</t>
    </rPh>
    <rPh sb="13" eb="15">
      <t>ヘンコウ</t>
    </rPh>
    <rPh sb="15" eb="16">
      <t>ゴ</t>
    </rPh>
    <rPh sb="18" eb="20">
      <t>ニュウリョク</t>
    </rPh>
    <phoneticPr fontId="1"/>
  </si>
  <si>
    <t>なお、「変更前」には、当初の内容をそのまま記載してください。</t>
    <rPh sb="4" eb="6">
      <t>ヘンコウ</t>
    </rPh>
    <rPh sb="6" eb="7">
      <t>マエ</t>
    </rPh>
    <rPh sb="11" eb="13">
      <t>トウショ</t>
    </rPh>
    <rPh sb="14" eb="16">
      <t>ナイヨウ</t>
    </rPh>
    <rPh sb="21" eb="23">
      <t>キサイ</t>
    </rPh>
    <phoneticPr fontId="1"/>
  </si>
  <si>
    <t>前払金保証証書に記載されている保証金額および</t>
    <rPh sb="0" eb="3">
      <t>マエバライキン</t>
    </rPh>
    <rPh sb="3" eb="5">
      <t>ホショウ</t>
    </rPh>
    <rPh sb="5" eb="7">
      <t>ショウショ</t>
    </rPh>
    <rPh sb="8" eb="10">
      <t>キサイ</t>
    </rPh>
    <rPh sb="15" eb="17">
      <t>ホショウ</t>
    </rPh>
    <rPh sb="17" eb="19">
      <t>キンガク</t>
    </rPh>
    <phoneticPr fontId="1"/>
  </si>
  <si>
    <t>保証証書契約番号を入力してください。</t>
    <rPh sb="0" eb="2">
      <t>ホショウ</t>
    </rPh>
    <rPh sb="2" eb="4">
      <t>ショウショ</t>
    </rPh>
    <rPh sb="4" eb="6">
      <t>ケイヤク</t>
    </rPh>
    <rPh sb="6" eb="8">
      <t>バンゴウ</t>
    </rPh>
    <rPh sb="9" eb="11">
      <t>ニュウリョク</t>
    </rPh>
    <phoneticPr fontId="1"/>
  </si>
  <si>
    <t>←前払金保証証書の「左上の日付から履行期間の終了日」を入力してください。</t>
    <rPh sb="1" eb="4">
      <t>マエバライキン</t>
    </rPh>
    <rPh sb="4" eb="6">
      <t>ホショウ</t>
    </rPh>
    <rPh sb="6" eb="8">
      <t>ショウショ</t>
    </rPh>
    <rPh sb="10" eb="12">
      <t>ヒダリウエ</t>
    </rPh>
    <rPh sb="13" eb="15">
      <t>ヒヅケ</t>
    </rPh>
    <rPh sb="17" eb="19">
      <t>リコウ</t>
    </rPh>
    <rPh sb="19" eb="21">
      <t>キカン</t>
    </rPh>
    <rPh sb="22" eb="25">
      <t>シュウリョウビ</t>
    </rPh>
    <rPh sb="27" eb="29">
      <t>ニュウリョク</t>
    </rPh>
    <phoneticPr fontId="1"/>
  </si>
  <si>
    <t>入力してください。</t>
    <rPh sb="0" eb="2">
      <t>ニュウリョク</t>
    </rPh>
    <phoneticPr fontId="1"/>
  </si>
  <si>
    <t>主任技術者が１名の場合は、カッコ内の記入は不要です。</t>
    <rPh sb="0" eb="2">
      <t>シュニン</t>
    </rPh>
    <rPh sb="2" eb="5">
      <t>ギジュツシャ</t>
    </rPh>
    <rPh sb="7" eb="8">
      <t>ナ</t>
    </rPh>
    <rPh sb="9" eb="11">
      <t>バアイ</t>
    </rPh>
    <rPh sb="16" eb="17">
      <t>ナイ</t>
    </rPh>
    <rPh sb="18" eb="20">
      <t>キニュウ</t>
    </rPh>
    <rPh sb="21" eb="23">
      <t>フヨウ</t>
    </rPh>
    <phoneticPr fontId="1"/>
  </si>
  <si>
    <t>入札参加条件により複数の主任（担当）技術者を配置する場合は、</t>
    <rPh sb="0" eb="2">
      <t>ニュウサツ</t>
    </rPh>
    <rPh sb="2" eb="4">
      <t>サンカ</t>
    </rPh>
    <rPh sb="4" eb="6">
      <t>ジョウケン</t>
    </rPh>
    <rPh sb="9" eb="11">
      <t>フクスウ</t>
    </rPh>
    <rPh sb="12" eb="14">
      <t>シュニン</t>
    </rPh>
    <rPh sb="15" eb="17">
      <t>タントウ</t>
    </rPh>
    <rPh sb="18" eb="21">
      <t>ギジュツシャ</t>
    </rPh>
    <rPh sb="22" eb="24">
      <t>ハイチ</t>
    </rPh>
    <rPh sb="26" eb="28">
      <t>バアイ</t>
    </rPh>
    <phoneticPr fontId="1"/>
  </si>
  <si>
    <t>各技術者が担当する業務内容カッコ内に入力してください。（設計、地質、測量）</t>
    <rPh sb="0" eb="1">
      <t>カク</t>
    </rPh>
    <rPh sb="1" eb="4">
      <t>ギジュツシャ</t>
    </rPh>
    <rPh sb="5" eb="7">
      <t>タントウ</t>
    </rPh>
    <rPh sb="9" eb="11">
      <t>ギョウム</t>
    </rPh>
    <rPh sb="11" eb="13">
      <t>ナイヨウ</t>
    </rPh>
    <rPh sb="16" eb="17">
      <t>ナイ</t>
    </rPh>
    <rPh sb="18" eb="20">
      <t>ニュウリョク</t>
    </rPh>
    <rPh sb="28" eb="30">
      <t>セッケイ</t>
    </rPh>
    <rPh sb="31" eb="33">
      <t>チシツ</t>
    </rPh>
    <rPh sb="34" eb="36">
      <t>ソクリョウ</t>
    </rPh>
    <phoneticPr fontId="1"/>
  </si>
  <si>
    <t>←雇用期間を入力してください。現在も雇用している場合は、</t>
    <rPh sb="6" eb="8">
      <t>ニュウリョク</t>
    </rPh>
    <phoneticPr fontId="1"/>
  </si>
  <si>
    <t>業務名および履行期間を入力してください。</t>
    <rPh sb="0" eb="2">
      <t>ギョウム</t>
    </rPh>
    <rPh sb="2" eb="3">
      <t>メイ</t>
    </rPh>
    <rPh sb="6" eb="8">
      <t>リコウ</t>
    </rPh>
    <rPh sb="8" eb="10">
      <t>キカン</t>
    </rPh>
    <rPh sb="11" eb="13">
      <t>ニュウリョク</t>
    </rPh>
    <phoneticPr fontId="1"/>
  </si>
  <si>
    <t>履行期間の合計が７年以上となるよう留意し、</t>
    <rPh sb="0" eb="2">
      <t>リコウ</t>
    </rPh>
    <rPh sb="2" eb="4">
      <t>キカン</t>
    </rPh>
    <rPh sb="5" eb="7">
      <t>ゴウケイ</t>
    </rPh>
    <rPh sb="9" eb="10">
      <t>ネン</t>
    </rPh>
    <rPh sb="10" eb="12">
      <t>イジョウ</t>
    </rPh>
    <rPh sb="17" eb="19">
      <t>リュウイ</t>
    </rPh>
    <phoneticPr fontId="1"/>
  </si>
  <si>
    <t>１枚で７年に達しない場合は、複数枚作成してください。</t>
    <rPh sb="1" eb="2">
      <t>マイ</t>
    </rPh>
    <rPh sb="4" eb="5">
      <t>ネン</t>
    </rPh>
    <rPh sb="6" eb="7">
      <t>タッ</t>
    </rPh>
    <rPh sb="10" eb="12">
      <t>バアイ</t>
    </rPh>
    <rPh sb="14" eb="17">
      <t>フクスウマイ</t>
    </rPh>
    <rPh sb="17" eb="19">
      <t>サクセイ</t>
    </rPh>
    <phoneticPr fontId="1"/>
  </si>
  <si>
    <t>７行に入力してください。</t>
    <rPh sb="1" eb="2">
      <t>ギョウ</t>
    </rPh>
    <rPh sb="3" eb="5">
      <t>ニュウリョク</t>
    </rPh>
    <phoneticPr fontId="1"/>
  </si>
  <si>
    <t>　各年の代表的な業務の件名を記入し、その他の業務については</t>
    <rPh sb="1" eb="3">
      <t>カクトシ</t>
    </rPh>
    <rPh sb="4" eb="7">
      <t>ダイヒョウテキ</t>
    </rPh>
    <rPh sb="8" eb="10">
      <t>ギョウム</t>
    </rPh>
    <rPh sb="11" eb="13">
      <t>ケンメイ</t>
    </rPh>
    <rPh sb="14" eb="16">
      <t>キニュウ</t>
    </rPh>
    <rPh sb="20" eb="21">
      <t>タ</t>
    </rPh>
    <rPh sb="22" eb="24">
      <t>ギョウム</t>
    </rPh>
    <phoneticPr fontId="1"/>
  </si>
  <si>
    <t>「他〇件」として、入力してください。</t>
    <rPh sb="9" eb="11">
      <t>ニュウリョク</t>
    </rPh>
    <phoneticPr fontId="1"/>
  </si>
  <si>
    <t>　なお、１年分の実務経験を１行にまとめ、実務経験７年で申請する場合は、</t>
    <rPh sb="5" eb="7">
      <t>ネンブン</t>
    </rPh>
    <rPh sb="8" eb="10">
      <t>ジツム</t>
    </rPh>
    <rPh sb="10" eb="12">
      <t>ケイケン</t>
    </rPh>
    <rPh sb="14" eb="15">
      <t>ギョウ</t>
    </rPh>
    <rPh sb="20" eb="22">
      <t>ジツム</t>
    </rPh>
    <rPh sb="22" eb="24">
      <t>ケイケン</t>
    </rPh>
    <rPh sb="25" eb="26">
      <t>ネン</t>
    </rPh>
    <rPh sb="27" eb="29">
      <t>シンセイ</t>
    </rPh>
    <rPh sb="31" eb="33">
      <t>バアイ</t>
    </rPh>
    <phoneticPr fontId="1"/>
  </si>
  <si>
    <t>証明を行う部門に携わったことが分かるよう、業務の概要を入力してください。</t>
    <rPh sb="0" eb="2">
      <t>ショウメイ</t>
    </rPh>
    <rPh sb="3" eb="4">
      <t>オコナ</t>
    </rPh>
    <rPh sb="5" eb="7">
      <t>ブモン</t>
    </rPh>
    <rPh sb="8" eb="9">
      <t>タズサ</t>
    </rPh>
    <rPh sb="15" eb="16">
      <t>ワ</t>
    </rPh>
    <rPh sb="21" eb="23">
      <t>ギョウム</t>
    </rPh>
    <rPh sb="24" eb="26">
      <t>ガイヨウ</t>
    </rPh>
    <rPh sb="27" eb="29">
      <t>ニュウリョク</t>
    </rPh>
    <phoneticPr fontId="1"/>
  </si>
  <si>
    <t>社内システム等により、業務名、履行期間および概要が確認できる資料を提出</t>
    <rPh sb="0" eb="2">
      <t>シャナイ</t>
    </rPh>
    <rPh sb="6" eb="7">
      <t>トウ</t>
    </rPh>
    <rPh sb="11" eb="13">
      <t>ギョウム</t>
    </rPh>
    <rPh sb="13" eb="14">
      <t>メイ</t>
    </rPh>
    <rPh sb="15" eb="17">
      <t>リコウ</t>
    </rPh>
    <rPh sb="17" eb="19">
      <t>キカン</t>
    </rPh>
    <rPh sb="22" eb="24">
      <t>ガイヨウ</t>
    </rPh>
    <rPh sb="25" eb="27">
      <t>カクニン</t>
    </rPh>
    <rPh sb="30" eb="32">
      <t>シリョウ</t>
    </rPh>
    <rPh sb="33" eb="35">
      <t>テイシュツ</t>
    </rPh>
    <phoneticPr fontId="1"/>
  </si>
  <si>
    <t>できる場合は、別紙添付としても差し支えありません。</t>
    <rPh sb="3" eb="5">
      <t>バアイ</t>
    </rPh>
    <rPh sb="7" eb="9">
      <t>ベッシ</t>
    </rPh>
    <rPh sb="9" eb="11">
      <t>テンプ</t>
    </rPh>
    <rPh sb="15" eb="16">
      <t>サ</t>
    </rPh>
    <rPh sb="17" eb="18">
      <t>ツカ</t>
    </rPh>
    <phoneticPr fontId="1"/>
  </si>
  <si>
    <t>　※業務名および履行期間は必ず記入してください。</t>
    <rPh sb="2" eb="4">
      <t>ギョウム</t>
    </rPh>
    <rPh sb="4" eb="5">
      <t>メイ</t>
    </rPh>
    <rPh sb="8" eb="10">
      <t>リコウ</t>
    </rPh>
    <rPh sb="10" eb="12">
      <t>キカン</t>
    </rPh>
    <rPh sb="13" eb="14">
      <t>カナラ</t>
    </rPh>
    <rPh sb="15" eb="17">
      <t>キニュウ</t>
    </rPh>
    <phoneticPr fontId="1"/>
  </si>
  <si>
    <t>　　　　　　年　度
出 来 高 予 定 額</t>
    <rPh sb="6" eb="7">
      <t>ネン</t>
    </rPh>
    <rPh sb="8" eb="9">
      <t>ド</t>
    </rPh>
    <rPh sb="10" eb="11">
      <t>デ</t>
    </rPh>
    <rPh sb="12" eb="13">
      <t>キ</t>
    </rPh>
    <rPh sb="14" eb="15">
      <t>タカ</t>
    </rPh>
    <rPh sb="16" eb="17">
      <t>ヨ</t>
    </rPh>
    <rPh sb="18" eb="19">
      <t>サダム</t>
    </rPh>
    <rPh sb="20" eb="21">
      <t>ガク</t>
    </rPh>
    <phoneticPr fontId="1"/>
  </si>
  <si>
    <t>←該当となる年度と契約約款に記載された出来高予定額を入力してください。</t>
    <rPh sb="1" eb="3">
      <t>ガイトウ</t>
    </rPh>
    <rPh sb="6" eb="8">
      <t>ネンド</t>
    </rPh>
    <rPh sb="9" eb="11">
      <t>ケイヤク</t>
    </rPh>
    <rPh sb="11" eb="13">
      <t>ヤッカン</t>
    </rPh>
    <rPh sb="14" eb="16">
      <t>キサイ</t>
    </rPh>
    <rPh sb="19" eb="22">
      <t>デキダカ</t>
    </rPh>
    <rPh sb="22" eb="24">
      <t>ヨテイ</t>
    </rPh>
    <rPh sb="24" eb="25">
      <t>ガク</t>
    </rPh>
    <rPh sb="26" eb="28">
      <t>ニュウリョク</t>
    </rPh>
    <phoneticPr fontId="1"/>
  </si>
  <si>
    <t>←年度および請求額を入力してください。</t>
    <rPh sb="1" eb="3">
      <t>ネンド</t>
    </rPh>
    <rPh sb="6" eb="8">
      <t>セイキュウ</t>
    </rPh>
    <rPh sb="8" eb="9">
      <t>ガク</t>
    </rPh>
    <rPh sb="10" eb="12">
      <t>ニュウリョク</t>
    </rPh>
    <phoneticPr fontId="1"/>
  </si>
  <si>
    <t>（例）完了業務</t>
    <rPh sb="1" eb="2">
      <t>レイ</t>
    </rPh>
    <rPh sb="3" eb="5">
      <t>カンリョウ</t>
    </rPh>
    <rPh sb="5" eb="7">
      <t>ギョウム</t>
    </rPh>
    <phoneticPr fontId="1"/>
  </si>
  <si>
    <t>（例）準備業務</t>
    <rPh sb="1" eb="2">
      <t>レイ</t>
    </rPh>
    <rPh sb="3" eb="5">
      <t>ジュンビ</t>
    </rPh>
    <rPh sb="5" eb="7">
      <t>ギョウム</t>
    </rPh>
    <phoneticPr fontId="1"/>
  </si>
  <si>
    <t>併せて、各工程については、開始時期および完了時期を入力し、</t>
    <rPh sb="0" eb="1">
      <t>アワ</t>
    </rPh>
    <rPh sb="4" eb="7">
      <t>カクコウテイ</t>
    </rPh>
    <rPh sb="13" eb="15">
      <t>カイシ</t>
    </rPh>
    <rPh sb="15" eb="17">
      <t>ジキ</t>
    </rPh>
    <rPh sb="20" eb="22">
      <t>カンリョウ</t>
    </rPh>
    <rPh sb="22" eb="24">
      <t>ジキ</t>
    </rPh>
    <rPh sb="25" eb="27">
      <t>ニュウリョク</t>
    </rPh>
    <phoneticPr fontId="1"/>
  </si>
  <si>
    <t>建築士法第22条の３の３に定める記載事項</t>
    <phoneticPr fontId="1"/>
  </si>
  <si>
    <t>（例）物件</t>
    <rPh sb="1" eb="2">
      <t>レイ</t>
    </rPh>
    <rPh sb="3" eb="5">
      <t>ブッケン</t>
    </rPh>
    <phoneticPr fontId="1"/>
  </si>
  <si>
    <t>支店</t>
  </si>
  <si>
    <t>～</t>
    <phoneticPr fontId="1"/>
  </si>
  <si>
    <t>・案件ごとに前橋市ホームページから最新のExcelファイルをダウンロードしてご使用ください。</t>
    <rPh sb="1" eb="3">
      <t>アンケン</t>
    </rPh>
    <rPh sb="6" eb="9">
      <t>マエバシシ</t>
    </rPh>
    <rPh sb="17" eb="19">
      <t>サイシン</t>
    </rPh>
    <rPh sb="39" eb="41">
      <t>シヨウ</t>
    </rPh>
    <phoneticPr fontId="1"/>
  </si>
  <si>
    <t>・工事が完了するまで保存していただけますと、変更や再提出の際にもご活用いただけます。</t>
    <rPh sb="1" eb="3">
      <t>コウジ</t>
    </rPh>
    <rPh sb="4" eb="6">
      <t>カンリョウ</t>
    </rPh>
    <rPh sb="10" eb="12">
      <t>ホゾン</t>
    </rPh>
    <rPh sb="22" eb="24">
      <t>ヘンコウ</t>
    </rPh>
    <rPh sb="25" eb="28">
      <t>サイテイシュツ</t>
    </rPh>
    <rPh sb="29" eb="30">
      <t>サイ</t>
    </rPh>
    <rPh sb="33" eb="35">
      <t>カツヨウ</t>
    </rPh>
    <phoneticPr fontId="1"/>
  </si>
  <si>
    <t>前払金請求書</t>
    <phoneticPr fontId="1"/>
  </si>
  <si>
    <t>上記請負代金額
に対して10分の3の金額</t>
    <rPh sb="0" eb="2">
      <t>ジョウキ</t>
    </rPh>
    <rPh sb="2" eb="4">
      <t>ウケオイ</t>
    </rPh>
    <rPh sb="4" eb="6">
      <t>ダイキン</t>
    </rPh>
    <rPh sb="6" eb="7">
      <t>ガク</t>
    </rPh>
    <rPh sb="9" eb="10">
      <t>タイ</t>
    </rPh>
    <rPh sb="14" eb="15">
      <t>ブン</t>
    </rPh>
    <rPh sb="18" eb="20">
      <t>キンガク</t>
    </rPh>
    <phoneticPr fontId="1"/>
  </si>
  <si>
    <t>請　求　書</t>
    <rPh sb="0" eb="1">
      <t>ショウ</t>
    </rPh>
    <rPh sb="2" eb="3">
      <t>モトム</t>
    </rPh>
    <rPh sb="4" eb="5">
      <t>ショ</t>
    </rPh>
    <phoneticPr fontId="1"/>
  </si>
  <si>
    <t>請求者</t>
    <rPh sb="0" eb="3">
      <t>セイキュウシャ</t>
    </rPh>
    <phoneticPr fontId="1"/>
  </si>
  <si>
    <t>上記の金額を請求します。</t>
    <rPh sb="0" eb="2">
      <t>ジョウキ</t>
    </rPh>
    <rPh sb="3" eb="5">
      <t>キンガク</t>
    </rPh>
    <rPh sb="6" eb="8">
      <t>セイキュウ</t>
    </rPh>
    <phoneticPr fontId="1"/>
  </si>
  <si>
    <t>請求明細</t>
    <rPh sb="0" eb="2">
      <t>セイキュウ</t>
    </rPh>
    <rPh sb="2" eb="4">
      <t>メイサイ</t>
    </rPh>
    <phoneticPr fontId="1"/>
  </si>
  <si>
    <t>完了引渡日</t>
    <rPh sb="0" eb="2">
      <t>カンリョウ</t>
    </rPh>
    <rPh sb="2" eb="4">
      <t>ヒキワタ</t>
    </rPh>
    <rPh sb="4" eb="5">
      <t>ヒ</t>
    </rPh>
    <phoneticPr fontId="1"/>
  </si>
  <si>
    <t>税込金額（円）</t>
    <rPh sb="0" eb="2">
      <t>ゼイコ</t>
    </rPh>
    <rPh sb="2" eb="4">
      <t>キンガク</t>
    </rPh>
    <rPh sb="5" eb="6">
      <t>エン</t>
    </rPh>
    <phoneticPr fontId="1"/>
  </si>
  <si>
    <t>税率（※）</t>
    <rPh sb="0" eb="2">
      <t>ゼイリツ</t>
    </rPh>
    <phoneticPr fontId="1"/>
  </si>
  <si>
    <t>・発行責任者：</t>
    <phoneticPr fontId="1"/>
  </si>
  <si>
    <t>・担　当　者：</t>
    <phoneticPr fontId="1"/>
  </si>
  <si>
    <t>合計</t>
    <rPh sb="0" eb="2">
      <t>ゴウケイ</t>
    </rPh>
    <phoneticPr fontId="1"/>
  </si>
  <si>
    <t>内消費税額等</t>
    <rPh sb="0" eb="1">
      <t>ウチ</t>
    </rPh>
    <rPh sb="1" eb="4">
      <t>ショウヒゼイ</t>
    </rPh>
    <rPh sb="4" eb="5">
      <t>ガク</t>
    </rPh>
    <rPh sb="5" eb="6">
      <t>トウ</t>
    </rPh>
    <phoneticPr fontId="1"/>
  </si>
  <si>
    <t>振込先口座</t>
    <rPh sb="0" eb="3">
      <t>フリコミサキ</t>
    </rPh>
    <rPh sb="3" eb="5">
      <t>コウザ</t>
    </rPh>
    <phoneticPr fontId="1"/>
  </si>
  <si>
    <t>金融機関名</t>
    <rPh sb="0" eb="2">
      <t>キンユウ</t>
    </rPh>
    <rPh sb="2" eb="4">
      <t>キカン</t>
    </rPh>
    <rPh sb="4" eb="5">
      <t>メイ</t>
    </rPh>
    <phoneticPr fontId="1"/>
  </si>
  <si>
    <t>預金種目</t>
    <rPh sb="0" eb="2">
      <t>ヨキン</t>
    </rPh>
    <rPh sb="2" eb="4">
      <t>シュモク</t>
    </rPh>
    <phoneticPr fontId="1"/>
  </si>
  <si>
    <t>名義人カナ</t>
    <rPh sb="0" eb="3">
      <t>メイギニン</t>
    </rPh>
    <phoneticPr fontId="1"/>
  </si>
  <si>
    <t>名義人漢字</t>
    <rPh sb="0" eb="3">
      <t>メイギニン</t>
    </rPh>
    <rPh sb="3" eb="5">
      <t>カンジ</t>
    </rPh>
    <phoneticPr fontId="1"/>
  </si>
  <si>
    <t>本・支店名</t>
    <rPh sb="0" eb="1">
      <t>ホン</t>
    </rPh>
    <rPh sb="2" eb="5">
      <t>シテンメイ</t>
    </rPh>
    <phoneticPr fontId="1"/>
  </si>
  <si>
    <t>発行責任者及び担当者</t>
    <phoneticPr fontId="1"/>
  </si>
  <si>
    <t>発注者記入欄</t>
    <rPh sb="0" eb="3">
      <t>ハッチュウシャ</t>
    </rPh>
    <rPh sb="3" eb="5">
      <t>キニュウ</t>
    </rPh>
    <rPh sb="5" eb="6">
      <t>ラン</t>
    </rPh>
    <phoneticPr fontId="1"/>
  </si>
  <si>
    <t>担当所属名</t>
    <rPh sb="0" eb="2">
      <t>タントウ</t>
    </rPh>
    <rPh sb="2" eb="5">
      <t>ショゾクメイ</t>
    </rPh>
    <phoneticPr fontId="1"/>
  </si>
  <si>
    <t>検収日付・印</t>
    <rPh sb="0" eb="2">
      <t>ケンシュウ</t>
    </rPh>
    <rPh sb="2" eb="4">
      <t>ヒヅケ</t>
    </rPh>
    <rPh sb="5" eb="6">
      <t>イン</t>
    </rPh>
    <phoneticPr fontId="1"/>
  </si>
  <si>
    <t>10％対象計</t>
    <rPh sb="3" eb="5">
      <t>タイショウ</t>
    </rPh>
    <rPh sb="5" eb="6">
      <t>ケイ</t>
    </rPh>
    <phoneticPr fontId="1"/>
  </si>
  <si>
    <t>8％対象計</t>
    <rPh sb="2" eb="4">
      <t>タイショウ</t>
    </rPh>
    <rPh sb="4" eb="5">
      <t>ケイ</t>
    </rPh>
    <phoneticPr fontId="1"/>
  </si>
  <si>
    <t>※非課税・不課税の場合は、税率欄に「－」と記入</t>
    <rPh sb="1" eb="4">
      <t>ヒカゼイ</t>
    </rPh>
    <rPh sb="5" eb="6">
      <t>フ</t>
    </rPh>
    <rPh sb="6" eb="8">
      <t>カゼイ</t>
    </rPh>
    <rPh sb="9" eb="11">
      <t>バアイ</t>
    </rPh>
    <rPh sb="13" eb="15">
      <t>ゼイリツ</t>
    </rPh>
    <rPh sb="15" eb="16">
      <t>ラン</t>
    </rPh>
    <rPh sb="21" eb="23">
      <t>キニュウ</t>
    </rPh>
    <phoneticPr fontId="1"/>
  </si>
  <si>
    <t>（例）R8.4.1</t>
    <rPh sb="1" eb="2">
      <t>レイ</t>
    </rPh>
    <phoneticPr fontId="1"/>
  </si>
  <si>
    <t>（例）○○業務</t>
    <rPh sb="1" eb="2">
      <t>レイ</t>
    </rPh>
    <rPh sb="5" eb="7">
      <t>ギョウム</t>
    </rPh>
    <phoneticPr fontId="1"/>
  </si>
  <si>
    <t>（例）10%</t>
    <rPh sb="1" eb="2">
      <t>レイ</t>
    </rPh>
    <phoneticPr fontId="1"/>
  </si>
  <si>
    <t>（例）1,100,000</t>
    <rPh sb="1" eb="2">
      <t>レイ</t>
    </rPh>
    <phoneticPr fontId="1"/>
  </si>
  <si>
    <t>（例）△△銀行</t>
    <rPh sb="1" eb="2">
      <t>レイ</t>
    </rPh>
    <rPh sb="5" eb="7">
      <t>ギンコウ</t>
    </rPh>
    <phoneticPr fontId="1"/>
  </si>
  <si>
    <t>（例）○○支店</t>
    <rPh sb="1" eb="2">
      <t>レイ</t>
    </rPh>
    <rPh sb="5" eb="7">
      <t>シテン</t>
    </rPh>
    <phoneticPr fontId="1"/>
  </si>
  <si>
    <t>普通</t>
  </si>
  <si>
    <t>（例）カ）マルマル</t>
    <rPh sb="1" eb="2">
      <t>レイ</t>
    </rPh>
    <phoneticPr fontId="1"/>
  </si>
  <si>
    <t>（例）株式会社　○○</t>
    <rPh sb="1" eb="2">
      <t>レイ</t>
    </rPh>
    <rPh sb="3" eb="7">
      <t>カブシキガイシャ</t>
    </rPh>
    <phoneticPr fontId="1"/>
  </si>
  <si>
    <r>
      <t>※この請求書は業務委託の</t>
    </r>
    <r>
      <rPr>
        <u/>
        <sz val="20"/>
        <color rgb="FFFF0000"/>
        <rFont val="ＭＳ Ｐゴシック"/>
        <family val="3"/>
        <charset val="128"/>
      </rPr>
      <t>請求書</t>
    </r>
    <r>
      <rPr>
        <sz val="20"/>
        <color theme="1"/>
        <rFont val="ＭＳ Ｐゴシック"/>
        <family val="3"/>
        <charset val="128"/>
      </rPr>
      <t>です</t>
    </r>
    <rPh sb="3" eb="6">
      <t>セイキュウショ</t>
    </rPh>
    <rPh sb="7" eb="9">
      <t>ギョウム</t>
    </rPh>
    <rPh sb="9" eb="11">
      <t>イタク</t>
    </rPh>
    <rPh sb="12" eb="15">
      <t>セイキュウショ</t>
    </rPh>
    <phoneticPr fontId="1"/>
  </si>
  <si>
    <t>請求書</t>
    <rPh sb="0" eb="3">
      <t>セイキュウショ</t>
    </rPh>
    <phoneticPr fontId="1"/>
  </si>
  <si>
    <t>部分払金請求書</t>
    <rPh sb="0" eb="2">
      <t>ブブン</t>
    </rPh>
    <rPh sb="2" eb="3">
      <t>バラ</t>
    </rPh>
    <rPh sb="3" eb="4">
      <t>カネ</t>
    </rPh>
    <rPh sb="4" eb="7">
      <t>セイキュウショ</t>
    </rPh>
    <phoneticPr fontId="1"/>
  </si>
  <si>
    <t>D09</t>
  </si>
  <si>
    <t>D10</t>
  </si>
  <si>
    <t>D11</t>
  </si>
  <si>
    <t>D12</t>
  </si>
  <si>
    <t>―</t>
  </si>
  <si>
    <t>―</t>
    <phoneticPr fontId="1"/>
  </si>
  <si>
    <t>部　分　払　金　請　求　書</t>
    <rPh sb="0" eb="1">
      <t>ブ</t>
    </rPh>
    <rPh sb="2" eb="3">
      <t>ブン</t>
    </rPh>
    <rPh sb="4" eb="5">
      <t>バライ</t>
    </rPh>
    <rPh sb="6" eb="7">
      <t>キン</t>
    </rPh>
    <rPh sb="8" eb="9">
      <t>ショウ</t>
    </rPh>
    <rPh sb="10" eb="11">
      <t>モトム</t>
    </rPh>
    <rPh sb="12" eb="13">
      <t>ショ</t>
    </rPh>
    <phoneticPr fontId="1"/>
  </si>
  <si>
    <t>次のとおり業務委託代金の第</t>
    <rPh sb="9" eb="11">
      <t>ダイキン</t>
    </rPh>
    <rPh sb="12" eb="13">
      <t>ダイ</t>
    </rPh>
    <phoneticPr fontId="1"/>
  </si>
  <si>
    <t>回部分払を請求します。</t>
    <phoneticPr fontId="1"/>
  </si>
  <si>
    <r>
      <t>※この請求書は業務委託の</t>
    </r>
    <r>
      <rPr>
        <sz val="20"/>
        <color rgb="FFFF0000"/>
        <rFont val="ＭＳ Ｐゴシック"/>
        <family val="3"/>
        <charset val="128"/>
      </rPr>
      <t>部分払金請求書</t>
    </r>
    <r>
      <rPr>
        <sz val="20"/>
        <color theme="1"/>
        <rFont val="ＭＳ Ｐゴシック"/>
        <family val="3"/>
        <charset val="128"/>
      </rPr>
      <t>です</t>
    </r>
    <rPh sb="3" eb="6">
      <t>セイキュウショ</t>
    </rPh>
    <rPh sb="7" eb="9">
      <t>ギョウム</t>
    </rPh>
    <rPh sb="9" eb="11">
      <t>イタク</t>
    </rPh>
    <rPh sb="12" eb="14">
      <t>ブブン</t>
    </rPh>
    <rPh sb="14" eb="15">
      <t>バラ</t>
    </rPh>
    <rPh sb="15" eb="16">
      <t>キン</t>
    </rPh>
    <rPh sb="16" eb="19">
      <t>セイキュウショ</t>
    </rPh>
    <phoneticPr fontId="1"/>
  </si>
  <si>
    <r>
      <t>※この請求書は業務委託の</t>
    </r>
    <r>
      <rPr>
        <u/>
        <sz val="20"/>
        <color rgb="FFFF0000"/>
        <rFont val="ＭＳ Ｐゴシック"/>
        <family val="3"/>
        <charset val="128"/>
      </rPr>
      <t>前払金請求書（債務負担）</t>
    </r>
    <r>
      <rPr>
        <sz val="20"/>
        <color theme="1"/>
        <rFont val="ＭＳ Ｐゴシック"/>
        <family val="3"/>
        <charset val="128"/>
      </rPr>
      <t>です</t>
    </r>
    <rPh sb="3" eb="6">
      <t>セイキュウショ</t>
    </rPh>
    <rPh sb="7" eb="9">
      <t>ギョウム</t>
    </rPh>
    <rPh sb="9" eb="11">
      <t>イタク</t>
    </rPh>
    <rPh sb="12" eb="15">
      <t>マエバライキン</t>
    </rPh>
    <rPh sb="15" eb="18">
      <t>セイキュウショ</t>
    </rPh>
    <rPh sb="19" eb="21">
      <t>サイム</t>
    </rPh>
    <rPh sb="21" eb="23">
      <t>フタン</t>
    </rPh>
    <phoneticPr fontId="1"/>
  </si>
  <si>
    <r>
      <t>※この請求書は業務委託の</t>
    </r>
    <r>
      <rPr>
        <u/>
        <sz val="20"/>
        <color rgb="FFFF0000"/>
        <rFont val="ＭＳ Ｐゴシック"/>
        <family val="3"/>
        <charset val="128"/>
      </rPr>
      <t>前払金請求書</t>
    </r>
    <r>
      <rPr>
        <sz val="20"/>
        <color theme="1"/>
        <rFont val="ＭＳ Ｐゴシック"/>
        <family val="3"/>
        <charset val="128"/>
      </rPr>
      <t>です</t>
    </r>
    <rPh sb="3" eb="6">
      <t>セイキュウショ</t>
    </rPh>
    <rPh sb="7" eb="9">
      <t>ギョウム</t>
    </rPh>
    <rPh sb="9" eb="11">
      <t>イタク</t>
    </rPh>
    <rPh sb="12" eb="15">
      <t>マエバライキン</t>
    </rPh>
    <rPh sb="15" eb="18">
      <t>セイキュウショ</t>
    </rPh>
    <phoneticPr fontId="1"/>
  </si>
  <si>
    <t>既履行部分相当額</t>
    <rPh sb="0" eb="1">
      <t>スデ</t>
    </rPh>
    <rPh sb="1" eb="3">
      <t>リコウ</t>
    </rPh>
    <rPh sb="3" eb="5">
      <t>ブブン</t>
    </rPh>
    <rPh sb="5" eb="7">
      <t>ソウトウ</t>
    </rPh>
    <rPh sb="7" eb="8">
      <t>ガク</t>
    </rPh>
    <phoneticPr fontId="1"/>
  </si>
  <si>
    <t>部分払限度額Ａ</t>
    <rPh sb="0" eb="2">
      <t>ブブン</t>
    </rPh>
    <rPh sb="2" eb="3">
      <t>バラ</t>
    </rPh>
    <rPh sb="3" eb="5">
      <t>ゲンド</t>
    </rPh>
    <rPh sb="5" eb="6">
      <t>ガク</t>
    </rPh>
    <phoneticPr fontId="1"/>
  </si>
  <si>
    <t>口座振替</t>
    <rPh sb="0" eb="2">
      <t>コウザ</t>
    </rPh>
    <rPh sb="2" eb="4">
      <t>フリカエ</t>
    </rPh>
    <phoneticPr fontId="1"/>
  </si>
  <si>
    <t>計Ｂ</t>
    <rPh sb="0" eb="1">
      <t>ケイ</t>
    </rPh>
    <phoneticPr fontId="1"/>
  </si>
  <si>
    <t>今回の請求限度額</t>
    <rPh sb="0" eb="2">
      <t>コンカイ</t>
    </rPh>
    <rPh sb="3" eb="5">
      <t>セイキュウ</t>
    </rPh>
    <rPh sb="5" eb="7">
      <t>ゲンド</t>
    </rPh>
    <rPh sb="7" eb="8">
      <t>ガク</t>
    </rPh>
    <phoneticPr fontId="1"/>
  </si>
  <si>
    <t>Ａ－Ｂ</t>
    <phoneticPr fontId="1"/>
  </si>
  <si>
    <t>部分払受領
金額前回
までの部</t>
    <rPh sb="0" eb="2">
      <t>ブブン</t>
    </rPh>
    <rPh sb="2" eb="3">
      <t>バラ</t>
    </rPh>
    <rPh sb="3" eb="5">
      <t>ジュリョウ</t>
    </rPh>
    <rPh sb="6" eb="8">
      <t>キンガク</t>
    </rPh>
    <rPh sb="8" eb="10">
      <t>ゼンカイ</t>
    </rPh>
    <rPh sb="14" eb="15">
      <t>ブ</t>
    </rPh>
    <phoneticPr fontId="1"/>
  </si>
  <si>
    <t>回</t>
    <rPh sb="0" eb="1">
      <t>カイ</t>
    </rPh>
    <phoneticPr fontId="1"/>
  </si>
  <si>
    <t>部分払金額</t>
    <rPh sb="0" eb="2">
      <t>ブブン</t>
    </rPh>
    <rPh sb="2" eb="3">
      <t>バラ</t>
    </rPh>
    <rPh sb="3" eb="4">
      <t>カネ</t>
    </rPh>
    <rPh sb="4" eb="5">
      <t>ガク</t>
    </rPh>
    <phoneticPr fontId="1"/>
  </si>
  <si>
    <t>カナ</t>
    <phoneticPr fontId="1"/>
  </si>
  <si>
    <t>漢字</t>
    <phoneticPr fontId="1"/>
  </si>
  <si>
    <t>業務完了報告書</t>
    <rPh sb="0" eb="2">
      <t>ギョウム</t>
    </rPh>
    <rPh sb="2" eb="4">
      <t>カンリョウ</t>
    </rPh>
    <rPh sb="4" eb="7">
      <t>ホウコクショ</t>
    </rPh>
    <phoneticPr fontId="1"/>
  </si>
  <si>
    <t>　下記のとおり業務が完了したので報告します。</t>
    <rPh sb="1" eb="3">
      <t>カキ</t>
    </rPh>
    <rPh sb="7" eb="9">
      <t>ギョウム</t>
    </rPh>
    <rPh sb="10" eb="12">
      <t>カンリョウ</t>
    </rPh>
    <rPh sb="16" eb="18">
      <t>ホウコク</t>
    </rPh>
    <phoneticPr fontId="1"/>
  </si>
  <si>
    <t>業務完了年月日</t>
    <rPh sb="0" eb="2">
      <t>ギョウム</t>
    </rPh>
    <rPh sb="2" eb="4">
      <t>カンリョウ</t>
    </rPh>
    <rPh sb="4" eb="7">
      <t>ネンガッピ</t>
    </rPh>
    <phoneticPr fontId="1"/>
  </si>
  <si>
    <t>契約締結年月日</t>
    <rPh sb="0" eb="2">
      <t>ケイヤク</t>
    </rPh>
    <rPh sb="2" eb="4">
      <t>テイケツ</t>
    </rPh>
    <rPh sb="4" eb="7">
      <t>ネンガッピ</t>
    </rPh>
    <phoneticPr fontId="1"/>
  </si>
  <si>
    <t>￥</t>
    <phoneticPr fontId="1"/>
  </si>
  <si>
    <t>から</t>
    <phoneticPr fontId="1"/>
  </si>
  <si>
    <t>　下記のとおり業務が完了したので引き渡します。</t>
    <rPh sb="1" eb="3">
      <t>カキ</t>
    </rPh>
    <rPh sb="7" eb="9">
      <t>ギョウム</t>
    </rPh>
    <rPh sb="10" eb="12">
      <t>カンリョウ</t>
    </rPh>
    <rPh sb="16" eb="17">
      <t>ヒ</t>
    </rPh>
    <rPh sb="18" eb="19">
      <t>ワタ</t>
    </rPh>
    <phoneticPr fontId="1"/>
  </si>
  <si>
    <t>検査合格年月日</t>
    <rPh sb="0" eb="2">
      <t>ケンサ</t>
    </rPh>
    <rPh sb="2" eb="4">
      <t>ゴウカク</t>
    </rPh>
    <rPh sb="4" eb="7">
      <t>ネンガッピ</t>
    </rPh>
    <phoneticPr fontId="1"/>
  </si>
  <si>
    <t>D13</t>
  </si>
  <si>
    <t>D14</t>
  </si>
  <si>
    <t>業務完了引渡書</t>
    <rPh sb="0" eb="2">
      <t>ギョウム</t>
    </rPh>
    <rPh sb="2" eb="4">
      <t>カンリョウ</t>
    </rPh>
    <rPh sb="4" eb="5">
      <t>ヒ</t>
    </rPh>
    <rPh sb="5" eb="6">
      <t>ワタ</t>
    </rPh>
    <rPh sb="6" eb="7">
      <t>ショ</t>
    </rPh>
    <phoneticPr fontId="1"/>
  </si>
  <si>
    <t>業務完了報告書</t>
    <phoneticPr fontId="1"/>
  </si>
  <si>
    <t>業務完了引渡書</t>
    <rPh sb="0" eb="2">
      <t>ギョウム</t>
    </rPh>
    <rPh sb="2" eb="6">
      <t>カンリョウヒキワタ</t>
    </rPh>
    <rPh sb="6" eb="7">
      <t>ショ</t>
    </rPh>
    <phoneticPr fontId="1"/>
  </si>
  <si>
    <t>様式第１号（第４条関係）</t>
    <rPh sb="0" eb="2">
      <t>ヨウシキ</t>
    </rPh>
    <rPh sb="2" eb="3">
      <t>ダイ</t>
    </rPh>
    <rPh sb="4" eb="5">
      <t>ゴウ</t>
    </rPh>
    <rPh sb="6" eb="7">
      <t>ダイ</t>
    </rPh>
    <rPh sb="8" eb="9">
      <t>ジョウ</t>
    </rPh>
    <rPh sb="9" eb="11">
      <t>カンケイ</t>
    </rPh>
    <phoneticPr fontId="1"/>
  </si>
  <si>
    <t>労働環境報告書</t>
    <phoneticPr fontId="1"/>
  </si>
  <si>
    <t>←下欄[発行責任者及び担当者]を入力しない場合は、</t>
    <rPh sb="1" eb="2">
      <t>シタ</t>
    </rPh>
    <rPh sb="2" eb="3">
      <t>ラン</t>
    </rPh>
    <rPh sb="4" eb="6">
      <t>ハッコウ</t>
    </rPh>
    <rPh sb="6" eb="9">
      <t>セキニンシャ</t>
    </rPh>
    <rPh sb="9" eb="10">
      <t>オヨ</t>
    </rPh>
    <rPh sb="11" eb="14">
      <t>タントウシャ</t>
    </rPh>
    <rPh sb="16" eb="18">
      <t>ニュウリョク</t>
    </rPh>
    <rPh sb="21" eb="23">
      <t>バアイ</t>
    </rPh>
    <phoneticPr fontId="47"/>
  </si>
  <si>
    <t>　代表者印の押印が必要です。</t>
    <rPh sb="1" eb="4">
      <t>ダイヒョウシャ</t>
    </rPh>
    <rPh sb="4" eb="5">
      <t>イン</t>
    </rPh>
    <rPh sb="6" eb="8">
      <t>オウイン</t>
    </rPh>
    <rPh sb="9" eb="11">
      <t>ヒツヨウ</t>
    </rPh>
    <phoneticPr fontId="47"/>
  </si>
  <si>
    <t>区　　分</t>
    <rPh sb="0" eb="1">
      <t>ク</t>
    </rPh>
    <rPh sb="3" eb="4">
      <t>ブン</t>
    </rPh>
    <phoneticPr fontId="1"/>
  </si>
  <si>
    <t>項　　　　　　　　　　目</t>
    <rPh sb="0" eb="1">
      <t>コウ</t>
    </rPh>
    <rPh sb="11" eb="12">
      <t>メ</t>
    </rPh>
    <phoneticPr fontId="1"/>
  </si>
  <si>
    <t>回　　答</t>
    <rPh sb="0" eb="1">
      <t>カイ</t>
    </rPh>
    <rPh sb="3" eb="4">
      <t>コタエ</t>
    </rPh>
    <phoneticPr fontId="1"/>
  </si>
  <si>
    <t>労働条件</t>
    <rPh sb="0" eb="2">
      <t>ロウドウ</t>
    </rPh>
    <rPh sb="2" eb="4">
      <t>ジョウケン</t>
    </rPh>
    <phoneticPr fontId="1"/>
  </si>
  <si>
    <t>(1)労働契約・雇用契約の締結に際し、労働者に対して賃金、始動時間、就業時間、時間外労働の有無等その他の労働条件を文書で明示していますか。</t>
    <rPh sb="3" eb="5">
      <t>ロウドウ</t>
    </rPh>
    <rPh sb="5" eb="7">
      <t>ケイヤク</t>
    </rPh>
    <rPh sb="8" eb="10">
      <t>コヨウ</t>
    </rPh>
    <rPh sb="10" eb="12">
      <t>ケイヤク</t>
    </rPh>
    <rPh sb="13" eb="15">
      <t>テイケツ</t>
    </rPh>
    <rPh sb="16" eb="17">
      <t>サイ</t>
    </rPh>
    <rPh sb="19" eb="22">
      <t>ロウドウシャ</t>
    </rPh>
    <rPh sb="23" eb="24">
      <t>タイ</t>
    </rPh>
    <rPh sb="26" eb="28">
      <t>チンギン</t>
    </rPh>
    <rPh sb="29" eb="31">
      <t>シドウ</t>
    </rPh>
    <rPh sb="31" eb="33">
      <t>ジカン</t>
    </rPh>
    <rPh sb="34" eb="36">
      <t>シュウギョウ</t>
    </rPh>
    <rPh sb="36" eb="38">
      <t>ジカン</t>
    </rPh>
    <rPh sb="39" eb="42">
      <t>ジカンガイ</t>
    </rPh>
    <rPh sb="42" eb="44">
      <t>ロウドウ</t>
    </rPh>
    <rPh sb="45" eb="47">
      <t>ウム</t>
    </rPh>
    <rPh sb="47" eb="48">
      <t>トウ</t>
    </rPh>
    <rPh sb="50" eb="51">
      <t>ホカ</t>
    </rPh>
    <rPh sb="52" eb="54">
      <t>ロウドウ</t>
    </rPh>
    <rPh sb="54" eb="56">
      <t>ジョウケン</t>
    </rPh>
    <rPh sb="57" eb="59">
      <t>ブンショ</t>
    </rPh>
    <rPh sb="60" eb="62">
      <t>メイジ</t>
    </rPh>
    <phoneticPr fontId="1"/>
  </si>
  <si>
    <t>□</t>
  </si>
  <si>
    <t>はい</t>
    <phoneticPr fontId="1"/>
  </si>
  <si>
    <t>いいえ</t>
    <phoneticPr fontId="1"/>
  </si>
  <si>
    <t>(2)就業規則を作成し、適正な方法で周知していますか。
また、事業場単位で労働者が10人以上いる場合は、労働基準監督署に届出されていますか。</t>
    <rPh sb="3" eb="5">
      <t>シュウギョウ</t>
    </rPh>
    <rPh sb="5" eb="7">
      <t>キソク</t>
    </rPh>
    <rPh sb="8" eb="10">
      <t>サクセイ</t>
    </rPh>
    <rPh sb="12" eb="14">
      <t>テキセイ</t>
    </rPh>
    <rPh sb="15" eb="17">
      <t>ホウホウ</t>
    </rPh>
    <rPh sb="18" eb="20">
      <t>シュウチ</t>
    </rPh>
    <rPh sb="31" eb="33">
      <t>ジギョウ</t>
    </rPh>
    <rPh sb="33" eb="34">
      <t>バ</t>
    </rPh>
    <rPh sb="34" eb="36">
      <t>タンイ</t>
    </rPh>
    <rPh sb="37" eb="40">
      <t>ロウドウシャ</t>
    </rPh>
    <rPh sb="43" eb="46">
      <t>ニンイジョウ</t>
    </rPh>
    <rPh sb="48" eb="50">
      <t>バアイ</t>
    </rPh>
    <rPh sb="52" eb="54">
      <t>ロウドウ</t>
    </rPh>
    <rPh sb="54" eb="56">
      <t>キジュン</t>
    </rPh>
    <rPh sb="56" eb="59">
      <t>カントクショ</t>
    </rPh>
    <rPh sb="60" eb="62">
      <t>トドケデ</t>
    </rPh>
    <phoneticPr fontId="1"/>
  </si>
  <si>
    <t>(3)３６協定が労働基準監督署に届出されていますか。また、３６協定を含め労使協定の締結・運用は適正ですか。</t>
    <rPh sb="5" eb="7">
      <t>キョウテイ</t>
    </rPh>
    <rPh sb="8" eb="10">
      <t>ロウドウ</t>
    </rPh>
    <rPh sb="10" eb="12">
      <t>キジュン</t>
    </rPh>
    <rPh sb="12" eb="15">
      <t>カントクショ</t>
    </rPh>
    <rPh sb="16" eb="18">
      <t>トドケデ</t>
    </rPh>
    <rPh sb="31" eb="33">
      <t>キョウテイ</t>
    </rPh>
    <rPh sb="34" eb="35">
      <t>フク</t>
    </rPh>
    <rPh sb="36" eb="38">
      <t>ロウシ</t>
    </rPh>
    <rPh sb="38" eb="40">
      <t>キョウテイ</t>
    </rPh>
    <rPh sb="41" eb="43">
      <t>テイケツ</t>
    </rPh>
    <rPh sb="44" eb="46">
      <t>ウンヨウ</t>
    </rPh>
    <rPh sb="47" eb="49">
      <t>テキセイ</t>
    </rPh>
    <phoneticPr fontId="1"/>
  </si>
  <si>
    <t>労働時間</t>
    <rPh sb="0" eb="2">
      <t>ロウドウ</t>
    </rPh>
    <rPh sb="2" eb="4">
      <t>ジカン</t>
    </rPh>
    <phoneticPr fontId="1"/>
  </si>
  <si>
    <t>(4)労働者が働いた実際の労働時間を適正に把握し、記録していますか。</t>
    <rPh sb="3" eb="6">
      <t>ロウドウシャ</t>
    </rPh>
    <rPh sb="7" eb="8">
      <t>ハタラ</t>
    </rPh>
    <rPh sb="10" eb="12">
      <t>ジッサイ</t>
    </rPh>
    <rPh sb="13" eb="15">
      <t>ロウドウ</t>
    </rPh>
    <rPh sb="15" eb="17">
      <t>ジカン</t>
    </rPh>
    <rPh sb="18" eb="20">
      <t>テキセイ</t>
    </rPh>
    <rPh sb="21" eb="23">
      <t>ハアク</t>
    </rPh>
    <rPh sb="25" eb="27">
      <t>キロク</t>
    </rPh>
    <phoneticPr fontId="1"/>
  </si>
  <si>
    <t>はい</t>
    <phoneticPr fontId="1"/>
  </si>
  <si>
    <t>いいえ</t>
    <phoneticPr fontId="1"/>
  </si>
  <si>
    <t>(5)有給休暇・休日を適切に付与していますか。</t>
    <rPh sb="3" eb="5">
      <t>ユウキュウ</t>
    </rPh>
    <rPh sb="5" eb="7">
      <t>キュウカ</t>
    </rPh>
    <rPh sb="8" eb="10">
      <t>キュウジツ</t>
    </rPh>
    <rPh sb="11" eb="13">
      <t>テキセツ</t>
    </rPh>
    <rPh sb="14" eb="16">
      <t>フヨ</t>
    </rPh>
    <phoneticPr fontId="1"/>
  </si>
  <si>
    <t>賃金</t>
    <rPh sb="0" eb="2">
      <t>チンギン</t>
    </rPh>
    <phoneticPr fontId="1"/>
  </si>
  <si>
    <t>(6)時間外、休日等に労働させた場合、適正な割増賃金を支払っていますか。</t>
    <rPh sb="3" eb="6">
      <t>ジカンガイ</t>
    </rPh>
    <rPh sb="7" eb="9">
      <t>キュウジツ</t>
    </rPh>
    <rPh sb="9" eb="10">
      <t>トウ</t>
    </rPh>
    <rPh sb="11" eb="13">
      <t>ロウドウ</t>
    </rPh>
    <rPh sb="16" eb="18">
      <t>バアイ</t>
    </rPh>
    <rPh sb="19" eb="21">
      <t>テキセイ</t>
    </rPh>
    <rPh sb="22" eb="24">
      <t>ワリマシ</t>
    </rPh>
    <rPh sb="24" eb="26">
      <t>チンギン</t>
    </rPh>
    <rPh sb="27" eb="29">
      <t>シハラ</t>
    </rPh>
    <phoneticPr fontId="1"/>
  </si>
  <si>
    <t>いいえ</t>
    <phoneticPr fontId="1"/>
  </si>
  <si>
    <t>(7)賃金について、通貨で全額を、労働者に直接、毎月１回以上、一定期日を定めて支払っていますか。</t>
    <rPh sb="3" eb="5">
      <t>チンギン</t>
    </rPh>
    <rPh sb="10" eb="12">
      <t>ツウカ</t>
    </rPh>
    <rPh sb="13" eb="15">
      <t>ゼンガク</t>
    </rPh>
    <rPh sb="17" eb="20">
      <t>ロウドウシャ</t>
    </rPh>
    <rPh sb="21" eb="23">
      <t>チョクセツ</t>
    </rPh>
    <rPh sb="24" eb="26">
      <t>マイツキ</t>
    </rPh>
    <rPh sb="27" eb="28">
      <t>カイ</t>
    </rPh>
    <rPh sb="28" eb="30">
      <t>イジョウ</t>
    </rPh>
    <rPh sb="31" eb="33">
      <t>イッテイ</t>
    </rPh>
    <rPh sb="33" eb="35">
      <t>キジツ</t>
    </rPh>
    <rPh sb="36" eb="37">
      <t>サダ</t>
    </rPh>
    <rPh sb="39" eb="41">
      <t>シハラ</t>
    </rPh>
    <phoneticPr fontId="1"/>
  </si>
  <si>
    <t>はい</t>
    <phoneticPr fontId="1"/>
  </si>
  <si>
    <t>(8)当該契約に従事する従業員で最も低い労働時間単価はいくらですか（下請等を含む。）。</t>
    <rPh sb="3" eb="5">
      <t>トウガイ</t>
    </rPh>
    <rPh sb="5" eb="7">
      <t>ケイヤク</t>
    </rPh>
    <rPh sb="8" eb="10">
      <t>ジュウジ</t>
    </rPh>
    <rPh sb="12" eb="15">
      <t>ジュウギョウイン</t>
    </rPh>
    <rPh sb="16" eb="17">
      <t>モット</t>
    </rPh>
    <rPh sb="18" eb="19">
      <t>ヒク</t>
    </rPh>
    <rPh sb="20" eb="22">
      <t>ロウドウ</t>
    </rPh>
    <rPh sb="22" eb="24">
      <t>ジカン</t>
    </rPh>
    <rPh sb="24" eb="26">
      <t>タンカ</t>
    </rPh>
    <rPh sb="34" eb="36">
      <t>シタウケ</t>
    </rPh>
    <rPh sb="36" eb="37">
      <t>トウ</t>
    </rPh>
    <rPh sb="38" eb="39">
      <t>フク</t>
    </rPh>
    <phoneticPr fontId="1"/>
  </si>
  <si>
    <t>時間額</t>
    <rPh sb="0" eb="3">
      <t>ジカンガク</t>
    </rPh>
    <phoneticPr fontId="1"/>
  </si>
  <si>
    <t>安全衛生</t>
    <rPh sb="0" eb="2">
      <t>アンゼン</t>
    </rPh>
    <rPh sb="2" eb="4">
      <t>エイセイ</t>
    </rPh>
    <phoneticPr fontId="1"/>
  </si>
  <si>
    <t>(9)事業主は労働者に対して安全配慮義務がありますが、安全衛生管理体制は、適正に整備、運用していますか。</t>
    <rPh sb="3" eb="6">
      <t>ジギョウヌシ</t>
    </rPh>
    <rPh sb="7" eb="10">
      <t>ロウドウシャ</t>
    </rPh>
    <rPh sb="11" eb="12">
      <t>タイ</t>
    </rPh>
    <rPh sb="14" eb="16">
      <t>アンゼン</t>
    </rPh>
    <rPh sb="16" eb="18">
      <t>ハイリョ</t>
    </rPh>
    <rPh sb="18" eb="20">
      <t>ギム</t>
    </rPh>
    <rPh sb="27" eb="29">
      <t>アンゼン</t>
    </rPh>
    <rPh sb="29" eb="31">
      <t>エイセイ</t>
    </rPh>
    <rPh sb="31" eb="33">
      <t>カンリ</t>
    </rPh>
    <rPh sb="33" eb="35">
      <t>タイセイ</t>
    </rPh>
    <rPh sb="37" eb="39">
      <t>テキセイ</t>
    </rPh>
    <rPh sb="40" eb="42">
      <t>セイビ</t>
    </rPh>
    <rPh sb="43" eb="45">
      <t>ウンヨウ</t>
    </rPh>
    <phoneticPr fontId="1"/>
  </si>
  <si>
    <t>(10)労働安全衛生法に基づく健康診断を適正に実施していますか。</t>
    <rPh sb="4" eb="6">
      <t>ロウドウ</t>
    </rPh>
    <rPh sb="6" eb="8">
      <t>アンゼン</t>
    </rPh>
    <rPh sb="8" eb="11">
      <t>エイセイホウ</t>
    </rPh>
    <rPh sb="12" eb="13">
      <t>モト</t>
    </rPh>
    <rPh sb="15" eb="17">
      <t>ケンコウ</t>
    </rPh>
    <rPh sb="17" eb="19">
      <t>シンダン</t>
    </rPh>
    <rPh sb="20" eb="22">
      <t>テキセイ</t>
    </rPh>
    <rPh sb="23" eb="25">
      <t>ジッシ</t>
    </rPh>
    <phoneticPr fontId="1"/>
  </si>
  <si>
    <t>各種保険</t>
    <rPh sb="0" eb="2">
      <t>カクシュ</t>
    </rPh>
    <rPh sb="2" eb="4">
      <t>ホケン</t>
    </rPh>
    <phoneticPr fontId="1"/>
  </si>
  <si>
    <t>(11)労働保険の加入及び社会保険の加入等の手続きを適正に行っていますか。</t>
    <rPh sb="4" eb="6">
      <t>ロウドウ</t>
    </rPh>
    <rPh sb="6" eb="8">
      <t>ホケン</t>
    </rPh>
    <rPh sb="9" eb="11">
      <t>カニュウ</t>
    </rPh>
    <rPh sb="11" eb="12">
      <t>オヨ</t>
    </rPh>
    <rPh sb="13" eb="15">
      <t>シャカイ</t>
    </rPh>
    <rPh sb="15" eb="17">
      <t>ホケン</t>
    </rPh>
    <rPh sb="18" eb="20">
      <t>カニュウ</t>
    </rPh>
    <rPh sb="20" eb="21">
      <t>トウ</t>
    </rPh>
    <rPh sb="22" eb="24">
      <t>テツヅ</t>
    </rPh>
    <rPh sb="26" eb="28">
      <t>テキセイ</t>
    </rPh>
    <rPh sb="29" eb="30">
      <t>オコナ</t>
    </rPh>
    <phoneticPr fontId="1"/>
  </si>
  <si>
    <t>はい</t>
    <phoneticPr fontId="1"/>
  </si>
  <si>
    <t>「いいえ」に■をつけた場合は設問番号とその理由を記入してください。</t>
    <rPh sb="11" eb="13">
      <t>バアイ</t>
    </rPh>
    <rPh sb="14" eb="16">
      <t>セツモン</t>
    </rPh>
    <rPh sb="16" eb="18">
      <t>バンゴウ</t>
    </rPh>
    <rPh sb="21" eb="23">
      <t>リユウ</t>
    </rPh>
    <rPh sb="24" eb="26">
      <t>キニュウ</t>
    </rPh>
    <phoneticPr fontId="1"/>
  </si>
  <si>
    <t>設問番号</t>
    <rPh sb="0" eb="2">
      <t>セツモン</t>
    </rPh>
    <rPh sb="2" eb="4">
      <t>バンゴウ</t>
    </rPh>
    <phoneticPr fontId="1"/>
  </si>
  <si>
    <t>理由</t>
    <rPh sb="0" eb="2">
      <t>リユウ</t>
    </rPh>
    <phoneticPr fontId="1"/>
  </si>
  <si>
    <t>発行責任者及び担当者</t>
    <rPh sb="0" eb="2">
      <t>ハッコウ</t>
    </rPh>
    <rPh sb="2" eb="5">
      <t>セキニンシャ</t>
    </rPh>
    <rPh sb="5" eb="6">
      <t>オヨ</t>
    </rPh>
    <rPh sb="7" eb="10">
      <t>タントウシャ</t>
    </rPh>
    <phoneticPr fontId="1"/>
  </si>
  <si>
    <t>・</t>
    <phoneticPr fontId="1"/>
  </si>
  <si>
    <t>注１　回答欄のいずれかの□を■にすること。</t>
    <rPh sb="0" eb="1">
      <t>チュウ</t>
    </rPh>
    <rPh sb="3" eb="5">
      <t>カイトウ</t>
    </rPh>
    <rPh sb="5" eb="6">
      <t>ラン</t>
    </rPh>
    <phoneticPr fontId="1"/>
  </si>
  <si>
    <t>　２　確認の結果、聞き取り調査を行う場合があります。</t>
    <rPh sb="3" eb="5">
      <t>カクニン</t>
    </rPh>
    <rPh sb="6" eb="8">
      <t>ケッカ</t>
    </rPh>
    <rPh sb="9" eb="10">
      <t>キ</t>
    </rPh>
    <rPh sb="11" eb="12">
      <t>ト</t>
    </rPh>
    <rPh sb="13" eb="15">
      <t>チョウサ</t>
    </rPh>
    <rPh sb="16" eb="17">
      <t>オコナ</t>
    </rPh>
    <rPh sb="18" eb="20">
      <t>バアイ</t>
    </rPh>
    <phoneticPr fontId="1"/>
  </si>
  <si>
    <t>　３　最も低い労働単価</t>
    <rPh sb="3" eb="4">
      <t>モット</t>
    </rPh>
    <rPh sb="5" eb="6">
      <t>ヒク</t>
    </rPh>
    <rPh sb="7" eb="9">
      <t>ロウドウ</t>
    </rPh>
    <rPh sb="9" eb="11">
      <t>タンカ</t>
    </rPh>
    <phoneticPr fontId="1"/>
  </si>
  <si>
    <t>　　　</t>
    <phoneticPr fontId="1"/>
  </si>
  <si>
    <t>・・・労働賃金単価を１時間あたりで計算し、その額を記入してください。</t>
    <phoneticPr fontId="1"/>
  </si>
  <si>
    <t>（計算方法）</t>
    <rPh sb="1" eb="3">
      <t>ケイサン</t>
    </rPh>
    <rPh sb="3" eb="5">
      <t>ホウホウ</t>
    </rPh>
    <phoneticPr fontId="1"/>
  </si>
  <si>
    <t>(1)時間給の場合</t>
    <rPh sb="3" eb="5">
      <t>ジカン</t>
    </rPh>
    <rPh sb="5" eb="6">
      <t>キュウ</t>
    </rPh>
    <rPh sb="7" eb="9">
      <t>バアイ</t>
    </rPh>
    <phoneticPr fontId="1"/>
  </si>
  <si>
    <t>・・・</t>
    <phoneticPr fontId="1"/>
  </si>
  <si>
    <t>時間給を記入</t>
    <rPh sb="0" eb="2">
      <t>ジカン</t>
    </rPh>
    <rPh sb="4" eb="6">
      <t>キニュウ</t>
    </rPh>
    <phoneticPr fontId="1"/>
  </si>
  <si>
    <t>(2)日給の場合</t>
    <rPh sb="3" eb="5">
      <t>ニッキュウ</t>
    </rPh>
    <rPh sb="6" eb="8">
      <t>バアイ</t>
    </rPh>
    <phoneticPr fontId="1"/>
  </si>
  <si>
    <t>・・・</t>
    <phoneticPr fontId="1"/>
  </si>
  <si>
    <t>日給÷１日の所定労働時間</t>
    <rPh sb="0" eb="2">
      <t>ニッキュウ</t>
    </rPh>
    <rPh sb="4" eb="5">
      <t>ニチ</t>
    </rPh>
    <rPh sb="6" eb="8">
      <t>ショテイ</t>
    </rPh>
    <rPh sb="8" eb="10">
      <t>ロウドウ</t>
    </rPh>
    <rPh sb="10" eb="12">
      <t>ジカン</t>
    </rPh>
    <phoneticPr fontId="1"/>
  </si>
  <si>
    <t>(3)月給の場合</t>
    <rPh sb="3" eb="5">
      <t>ゲッキュウ</t>
    </rPh>
    <rPh sb="6" eb="8">
      <t>バアイ</t>
    </rPh>
    <phoneticPr fontId="1"/>
  </si>
  <si>
    <t>月給÷１月の所定労働時間</t>
    <rPh sb="0" eb="2">
      <t>ゲッキュウ</t>
    </rPh>
    <rPh sb="4" eb="5">
      <t>ツキ</t>
    </rPh>
    <rPh sb="6" eb="8">
      <t>ショテイ</t>
    </rPh>
    <rPh sb="8" eb="10">
      <t>ロウドウ</t>
    </rPh>
    <rPh sb="10" eb="12">
      <t>ジカン</t>
    </rPh>
    <phoneticPr fontId="1"/>
  </si>
  <si>
    <t>ただし、下記のものは含まない。</t>
    <rPh sb="4" eb="6">
      <t>カキ</t>
    </rPh>
    <rPh sb="10" eb="11">
      <t>フク</t>
    </rPh>
    <phoneticPr fontId="1"/>
  </si>
  <si>
    <t>①臨時に支払われる賃金（結婚手当等）</t>
    <phoneticPr fontId="1"/>
  </si>
  <si>
    <t>②１月を超える期間ごとに支払われる手当（賞与等）</t>
    <phoneticPr fontId="1"/>
  </si>
  <si>
    <t>③所定時間外労働、所定休日労働及び深夜労働に対して支払われる賃金</t>
    <phoneticPr fontId="1"/>
  </si>
  <si>
    <t>④当該最低賃金において参入しないことを定める賃金
　（精皆勤手当、通勤手当、家族手当等）</t>
    <phoneticPr fontId="1"/>
  </si>
  <si>
    <t>様式第４号（第５条第３項関係）</t>
    <rPh sb="0" eb="2">
      <t>ヨウシキ</t>
    </rPh>
    <rPh sb="2" eb="3">
      <t>ダイ</t>
    </rPh>
    <rPh sb="4" eb="5">
      <t>ゴウ</t>
    </rPh>
    <rPh sb="6" eb="7">
      <t>ダイ</t>
    </rPh>
    <rPh sb="8" eb="9">
      <t>ジョウ</t>
    </rPh>
    <rPh sb="9" eb="10">
      <t>ダイ</t>
    </rPh>
    <rPh sb="11" eb="12">
      <t>コウ</t>
    </rPh>
    <rPh sb="12" eb="14">
      <t>カンケイ</t>
    </rPh>
    <phoneticPr fontId="1"/>
  </si>
  <si>
    <t>労働環境改善報告書</t>
    <phoneticPr fontId="1"/>
  </si>
  <si>
    <t>令和</t>
    <rPh sb="0" eb="2">
      <t>レイワ</t>
    </rPh>
    <phoneticPr fontId="1"/>
  </si>
  <si>
    <t>年</t>
    <rPh sb="0" eb="1">
      <t>トシ</t>
    </rPh>
    <phoneticPr fontId="1"/>
  </si>
  <si>
    <t>月</t>
    <rPh sb="0" eb="1">
      <t>ツキ</t>
    </rPh>
    <phoneticPr fontId="1"/>
  </si>
  <si>
    <t>区分</t>
    <rPh sb="0" eb="2">
      <t>クブン</t>
    </rPh>
    <phoneticPr fontId="1"/>
  </si>
  <si>
    <t>改善措置の内容</t>
    <rPh sb="0" eb="2">
      <t>カイゼン</t>
    </rPh>
    <rPh sb="2" eb="4">
      <t>ソチ</t>
    </rPh>
    <rPh sb="5" eb="7">
      <t>ナイヨウ</t>
    </rPh>
    <phoneticPr fontId="1"/>
  </si>
  <si>
    <t>措置日</t>
    <rPh sb="0" eb="2">
      <t>ソチ</t>
    </rPh>
    <rPh sb="2" eb="3">
      <t>ビ</t>
    </rPh>
    <phoneticPr fontId="1"/>
  </si>
  <si>
    <t>・</t>
    <phoneticPr fontId="1"/>
  </si>
  <si>
    <t>様式第３号（第１７条関係）</t>
    <rPh sb="0" eb="2">
      <t>ヨウシキ</t>
    </rPh>
    <rPh sb="2" eb="3">
      <t>ダイ</t>
    </rPh>
    <rPh sb="4" eb="5">
      <t>ゴウ</t>
    </rPh>
    <rPh sb="6" eb="7">
      <t>ダイ</t>
    </rPh>
    <rPh sb="9" eb="10">
      <t>ジョウ</t>
    </rPh>
    <rPh sb="10" eb="12">
      <t>カンケイ</t>
    </rPh>
    <phoneticPr fontId="1"/>
  </si>
  <si>
    <t>免税事業者届出書</t>
    <rPh sb="0" eb="2">
      <t>メンゼイ</t>
    </rPh>
    <rPh sb="2" eb="5">
      <t>ジギョウシャ</t>
    </rPh>
    <rPh sb="5" eb="8">
      <t>トドケデショ</t>
    </rPh>
    <phoneticPr fontId="1"/>
  </si>
  <si>
    <t>所在地</t>
    <phoneticPr fontId="1"/>
  </si>
  <si>
    <t>商号又は名称</t>
    <phoneticPr fontId="1"/>
  </si>
  <si>
    <t>代表者の氏名</t>
    <phoneticPr fontId="1"/>
  </si>
  <si>
    <t>　　下記の期間については、消費税及び地方消費税に係る免税事業者（消費税法第９条第１項本文及び地方税法第７２条の７８第１項の規定により消費税及び地方税を納める義務が免除される事業者）であるのでその旨を届け出ます。</t>
    <rPh sb="2" eb="4">
      <t>カキ</t>
    </rPh>
    <rPh sb="5" eb="7">
      <t>キカン</t>
    </rPh>
    <rPh sb="13" eb="16">
      <t>ショウヒゼイ</t>
    </rPh>
    <rPh sb="16" eb="17">
      <t>オヨ</t>
    </rPh>
    <rPh sb="18" eb="20">
      <t>チホウ</t>
    </rPh>
    <rPh sb="20" eb="23">
      <t>ショウヒゼイ</t>
    </rPh>
    <rPh sb="24" eb="25">
      <t>カカ</t>
    </rPh>
    <rPh sb="26" eb="28">
      <t>メンゼイ</t>
    </rPh>
    <rPh sb="28" eb="31">
      <t>ジギョウシャ</t>
    </rPh>
    <rPh sb="32" eb="35">
      <t>ショウヒゼイ</t>
    </rPh>
    <rPh sb="35" eb="36">
      <t>ホウ</t>
    </rPh>
    <rPh sb="36" eb="37">
      <t>ダイ</t>
    </rPh>
    <rPh sb="38" eb="39">
      <t>ジョウ</t>
    </rPh>
    <rPh sb="39" eb="40">
      <t>ダイ</t>
    </rPh>
    <rPh sb="41" eb="42">
      <t>コウ</t>
    </rPh>
    <rPh sb="42" eb="44">
      <t>ホンブン</t>
    </rPh>
    <rPh sb="44" eb="45">
      <t>オヨ</t>
    </rPh>
    <rPh sb="46" eb="49">
      <t>チホウゼイ</t>
    </rPh>
    <rPh sb="49" eb="50">
      <t>ホウ</t>
    </rPh>
    <rPh sb="50" eb="51">
      <t>ダイ</t>
    </rPh>
    <rPh sb="53" eb="54">
      <t>ジョウ</t>
    </rPh>
    <rPh sb="57" eb="58">
      <t>ダイ</t>
    </rPh>
    <rPh sb="59" eb="60">
      <t>コウ</t>
    </rPh>
    <rPh sb="61" eb="63">
      <t>キテイ</t>
    </rPh>
    <rPh sb="66" eb="69">
      <t>ショウヒゼイ</t>
    </rPh>
    <rPh sb="69" eb="70">
      <t>オヨ</t>
    </rPh>
    <rPh sb="71" eb="74">
      <t>チホウゼイ</t>
    </rPh>
    <rPh sb="75" eb="76">
      <t>オサ</t>
    </rPh>
    <phoneticPr fontId="1"/>
  </si>
  <si>
    <t>　　なお、課税又は免税事業者であるかの事実確認で、所轄税務署に提出した書類の写しの提出を求められたときは、速やかに提出いたします。　　　</t>
    <phoneticPr fontId="1"/>
  </si>
  <si>
    <t>課税期間</t>
    <rPh sb="0" eb="2">
      <t>カゼイ</t>
    </rPh>
    <rPh sb="2" eb="4">
      <t>キカン</t>
    </rPh>
    <phoneticPr fontId="1"/>
  </si>
  <si>
    <t>日から</t>
    <rPh sb="0" eb="1">
      <t>ニチ</t>
    </rPh>
    <phoneticPr fontId="1"/>
  </si>
  <si>
    <t>日まで</t>
    <rPh sb="0" eb="1">
      <t>ニチ</t>
    </rPh>
    <phoneticPr fontId="1"/>
  </si>
  <si>
    <t>（電話番号）</t>
    <rPh sb="1" eb="3">
      <t>デンワ</t>
    </rPh>
    <rPh sb="3" eb="5">
      <t>バンゴウ</t>
    </rPh>
    <phoneticPr fontId="1"/>
  </si>
  <si>
    <t>・</t>
    <phoneticPr fontId="1"/>
  </si>
  <si>
    <t>様式第１号（第８条関係）</t>
    <rPh sb="0" eb="2">
      <t>ヨウシキ</t>
    </rPh>
    <rPh sb="2" eb="3">
      <t>ダイ</t>
    </rPh>
    <rPh sb="4" eb="5">
      <t>ゴウ</t>
    </rPh>
    <rPh sb="6" eb="7">
      <t>ダイ</t>
    </rPh>
    <rPh sb="8" eb="9">
      <t>ジョウ</t>
    </rPh>
    <rPh sb="9" eb="11">
      <t>カンケイ</t>
    </rPh>
    <phoneticPr fontId="1"/>
  </si>
  <si>
    <t>契約保証金納付報告書</t>
    <rPh sb="0" eb="2">
      <t>ケイヤク</t>
    </rPh>
    <rPh sb="2" eb="5">
      <t>ホショウキン</t>
    </rPh>
    <rPh sb="5" eb="7">
      <t>ノウフ</t>
    </rPh>
    <rPh sb="7" eb="10">
      <t>ホウコクショ</t>
    </rPh>
    <phoneticPr fontId="1"/>
  </si>
  <si>
    <t>所在地</t>
    <phoneticPr fontId="1"/>
  </si>
  <si>
    <t>代表者の氏名</t>
    <phoneticPr fontId="1"/>
  </si>
  <si>
    <t>　契約保証金を納付したので、当該領収書の写しを添付の上、報告します。
　なお、完成引渡後は、当該契約保証金を下記の口座に振り込んでください。</t>
    <rPh sb="1" eb="3">
      <t>ケイヤク</t>
    </rPh>
    <rPh sb="3" eb="6">
      <t>ホショウキン</t>
    </rPh>
    <rPh sb="7" eb="9">
      <t>ノウフ</t>
    </rPh>
    <rPh sb="14" eb="16">
      <t>トウガイ</t>
    </rPh>
    <rPh sb="16" eb="19">
      <t>リョウシュウショ</t>
    </rPh>
    <rPh sb="20" eb="21">
      <t>ウツ</t>
    </rPh>
    <rPh sb="23" eb="25">
      <t>テンプ</t>
    </rPh>
    <rPh sb="26" eb="27">
      <t>ウエ</t>
    </rPh>
    <rPh sb="28" eb="30">
      <t>ホウコク</t>
    </rPh>
    <rPh sb="39" eb="41">
      <t>カンセイ</t>
    </rPh>
    <rPh sb="41" eb="43">
      <t>ヒキワタシ</t>
    </rPh>
    <rPh sb="43" eb="44">
      <t>アト</t>
    </rPh>
    <rPh sb="46" eb="48">
      <t>トウガイ</t>
    </rPh>
    <rPh sb="48" eb="50">
      <t>ケイヤク</t>
    </rPh>
    <rPh sb="50" eb="53">
      <t>ホショウキン</t>
    </rPh>
    <rPh sb="54" eb="56">
      <t>カキ</t>
    </rPh>
    <rPh sb="57" eb="59">
      <t>コウザ</t>
    </rPh>
    <rPh sb="60" eb="61">
      <t>フ</t>
    </rPh>
    <rPh sb="62" eb="63">
      <t>コ</t>
    </rPh>
    <phoneticPr fontId="1"/>
  </si>
  <si>
    <t>１</t>
    <phoneticPr fontId="1"/>
  </si>
  <si>
    <t>２</t>
    <phoneticPr fontId="1"/>
  </si>
  <si>
    <t>契約金額</t>
    <rPh sb="0" eb="2">
      <t>ケイヤク</t>
    </rPh>
    <rPh sb="2" eb="4">
      <t>キンガク</t>
    </rPh>
    <phoneticPr fontId="1"/>
  </si>
  <si>
    <t>金</t>
    <rPh sb="0" eb="1">
      <t>キン</t>
    </rPh>
    <phoneticPr fontId="1"/>
  </si>
  <si>
    <t>３</t>
    <phoneticPr fontId="1"/>
  </si>
  <si>
    <t>納付した契約保証金の額</t>
    <rPh sb="0" eb="2">
      <t>ノウフ</t>
    </rPh>
    <rPh sb="4" eb="6">
      <t>ケイヤク</t>
    </rPh>
    <rPh sb="6" eb="9">
      <t>ホショウキン</t>
    </rPh>
    <rPh sb="10" eb="11">
      <t>ガク</t>
    </rPh>
    <phoneticPr fontId="1"/>
  </si>
  <si>
    <t>４</t>
    <phoneticPr fontId="1"/>
  </si>
  <si>
    <t>契約保証金の還付口座</t>
    <rPh sb="0" eb="2">
      <t>ケイヤク</t>
    </rPh>
    <rPh sb="2" eb="5">
      <t>ホショウキン</t>
    </rPh>
    <rPh sb="6" eb="8">
      <t>カンプ</t>
    </rPh>
    <rPh sb="8" eb="10">
      <t>コウザ</t>
    </rPh>
    <phoneticPr fontId="1"/>
  </si>
  <si>
    <t>カナ</t>
    <phoneticPr fontId="1"/>
  </si>
  <si>
    <t>漢字</t>
    <rPh sb="0" eb="2">
      <t>カンジ</t>
    </rPh>
    <phoneticPr fontId="1"/>
  </si>
  <si>
    <t>１　普通№</t>
  </si>
  <si>
    <t>契約番号※</t>
    <rPh sb="0" eb="2">
      <t>ケイヤク</t>
    </rPh>
    <rPh sb="2" eb="4">
      <t>バンゴウ</t>
    </rPh>
    <phoneticPr fontId="1"/>
  </si>
  <si>
    <t>担当者確認印※</t>
    <phoneticPr fontId="1"/>
  </si>
  <si>
    <t>・</t>
    <phoneticPr fontId="1"/>
  </si>
  <si>
    <t>・</t>
    <phoneticPr fontId="1"/>
  </si>
  <si>
    <t>様式第２号（第８条関係）</t>
    <rPh sb="0" eb="2">
      <t>ヨウシキ</t>
    </rPh>
    <rPh sb="2" eb="3">
      <t>ダイ</t>
    </rPh>
    <rPh sb="4" eb="5">
      <t>ゴウ</t>
    </rPh>
    <rPh sb="6" eb="7">
      <t>ダイ</t>
    </rPh>
    <rPh sb="8" eb="9">
      <t>ジョウ</t>
    </rPh>
    <rPh sb="9" eb="11">
      <t>カンケイ</t>
    </rPh>
    <phoneticPr fontId="1"/>
  </si>
  <si>
    <t>契約保証金還付口座変更届</t>
    <rPh sb="0" eb="2">
      <t>ケイヤク</t>
    </rPh>
    <rPh sb="2" eb="5">
      <t>ホショウキン</t>
    </rPh>
    <rPh sb="5" eb="7">
      <t>カンプ</t>
    </rPh>
    <rPh sb="7" eb="9">
      <t>コウザ</t>
    </rPh>
    <rPh sb="9" eb="11">
      <t>ヘンコウ</t>
    </rPh>
    <rPh sb="11" eb="12">
      <t>トドケ</t>
    </rPh>
    <phoneticPr fontId="1"/>
  </si>
  <si>
    <t>所在地</t>
    <phoneticPr fontId="1"/>
  </si>
  <si>
    <t>商号又は名称</t>
    <phoneticPr fontId="1"/>
  </si>
  <si>
    <t>代表者の氏名</t>
    <phoneticPr fontId="1"/>
  </si>
  <si>
    <t>付けで提出した契約保証金納付報告書について、下記のとおり</t>
    <rPh sb="0" eb="1">
      <t>ヅケ</t>
    </rPh>
    <rPh sb="3" eb="5">
      <t>テイシュツ</t>
    </rPh>
    <rPh sb="7" eb="9">
      <t>ケイヤク</t>
    </rPh>
    <rPh sb="9" eb="12">
      <t>ホショウキン</t>
    </rPh>
    <rPh sb="12" eb="14">
      <t>ノウフ</t>
    </rPh>
    <rPh sb="14" eb="17">
      <t>ホウコクショ</t>
    </rPh>
    <rPh sb="22" eb="24">
      <t>カキ</t>
    </rPh>
    <phoneticPr fontId="1"/>
  </si>
  <si>
    <t>契約保証金の還付口座を変更するので、届け出ます。</t>
    <rPh sb="0" eb="2">
      <t>ケイヤク</t>
    </rPh>
    <rPh sb="2" eb="5">
      <t>ホショウキン</t>
    </rPh>
    <rPh sb="6" eb="8">
      <t>カンプ</t>
    </rPh>
    <rPh sb="8" eb="10">
      <t>コウザ</t>
    </rPh>
    <rPh sb="11" eb="13">
      <t>ヘンコウ</t>
    </rPh>
    <rPh sb="18" eb="19">
      <t>トド</t>
    </rPh>
    <rPh sb="20" eb="21">
      <t>デ</t>
    </rPh>
    <phoneticPr fontId="1"/>
  </si>
  <si>
    <t>１</t>
    <phoneticPr fontId="1"/>
  </si>
  <si>
    <t>変更後の契約保証金の還付口座</t>
    <rPh sb="0" eb="2">
      <t>ヘンコウ</t>
    </rPh>
    <rPh sb="2" eb="3">
      <t>ゴ</t>
    </rPh>
    <rPh sb="4" eb="6">
      <t>ケイヤク</t>
    </rPh>
    <rPh sb="6" eb="9">
      <t>ホショウキン</t>
    </rPh>
    <rPh sb="10" eb="12">
      <t>カンプ</t>
    </rPh>
    <rPh sb="12" eb="14">
      <t>コウザ</t>
    </rPh>
    <phoneticPr fontId="1"/>
  </si>
  <si>
    <t>２</t>
    <phoneticPr fontId="1"/>
  </si>
  <si>
    <t>担当者確認印※</t>
    <phoneticPr fontId="1"/>
  </si>
  <si>
    <t>※印は記入不要</t>
    <rPh sb="1" eb="2">
      <t>イン</t>
    </rPh>
    <rPh sb="3" eb="5">
      <t>キニュウ</t>
    </rPh>
    <rPh sb="5" eb="7">
      <t>フヨウ</t>
    </rPh>
    <phoneticPr fontId="1"/>
  </si>
  <si>
    <t>・</t>
    <phoneticPr fontId="1"/>
  </si>
  <si>
    <t>様式第３号（第９条関係）</t>
    <rPh sb="0" eb="2">
      <t>ヨウシキ</t>
    </rPh>
    <rPh sb="2" eb="3">
      <t>ダイ</t>
    </rPh>
    <rPh sb="4" eb="5">
      <t>ゴウ</t>
    </rPh>
    <rPh sb="6" eb="7">
      <t>ダイ</t>
    </rPh>
    <rPh sb="8" eb="9">
      <t>ジョウ</t>
    </rPh>
    <rPh sb="9" eb="11">
      <t>カンケイ</t>
    </rPh>
    <phoneticPr fontId="1"/>
  </si>
  <si>
    <t>保証書に係る受領書</t>
    <rPh sb="0" eb="3">
      <t>ホショウショ</t>
    </rPh>
    <rPh sb="4" eb="5">
      <t>カカ</t>
    </rPh>
    <rPh sb="6" eb="9">
      <t>ジュリョウショ</t>
    </rPh>
    <phoneticPr fontId="1"/>
  </si>
  <si>
    <t>　契約の締結時に提出した保証書（保証内容変更契約書がある場合は、当該保証内容</t>
    <rPh sb="1" eb="3">
      <t>ケイヤク</t>
    </rPh>
    <rPh sb="4" eb="6">
      <t>テイケツ</t>
    </rPh>
    <rPh sb="6" eb="7">
      <t>ジ</t>
    </rPh>
    <rPh sb="8" eb="10">
      <t>テイシュツ</t>
    </rPh>
    <rPh sb="12" eb="15">
      <t>ホショウショ</t>
    </rPh>
    <rPh sb="16" eb="18">
      <t>ホショウ</t>
    </rPh>
    <rPh sb="18" eb="20">
      <t>ナイヨウ</t>
    </rPh>
    <rPh sb="20" eb="22">
      <t>ヘンコウ</t>
    </rPh>
    <rPh sb="22" eb="25">
      <t>ケイヤクショ</t>
    </rPh>
    <rPh sb="28" eb="30">
      <t>バアイ</t>
    </rPh>
    <rPh sb="32" eb="34">
      <t>トウガイ</t>
    </rPh>
    <rPh sb="34" eb="36">
      <t>ホショウ</t>
    </rPh>
    <rPh sb="36" eb="38">
      <t>ナイヨウ</t>
    </rPh>
    <phoneticPr fontId="1"/>
  </si>
  <si>
    <t>変更契約書を含む。を受領したので、銀行等に返還すること、および今後、保証書の</t>
    <phoneticPr fontId="1"/>
  </si>
  <si>
    <t>消失、き損等について一切の責任を負うことを約します。</t>
    <phoneticPr fontId="1"/>
  </si>
  <si>
    <t>１</t>
    <phoneticPr fontId="1"/>
  </si>
  <si>
    <t>・</t>
    <phoneticPr fontId="1"/>
  </si>
  <si>
    <t>D08</t>
  </si>
  <si>
    <t>D15</t>
  </si>
  <si>
    <t>D16</t>
  </si>
  <si>
    <t>D17</t>
  </si>
  <si>
    <t>免税事業者届出書</t>
    <rPh sb="0" eb="2">
      <t>メンゼイ</t>
    </rPh>
    <rPh sb="2" eb="5">
      <t>ジギョウシャ</t>
    </rPh>
    <rPh sb="5" eb="8">
      <t>トドケデショ</t>
    </rPh>
    <phoneticPr fontId="1"/>
  </si>
  <si>
    <t>契約保証金納付報告書</t>
    <rPh sb="0" eb="2">
      <t>ケイヤク</t>
    </rPh>
    <rPh sb="2" eb="5">
      <t>ホショウキン</t>
    </rPh>
    <rPh sb="5" eb="7">
      <t>ノウフ</t>
    </rPh>
    <rPh sb="7" eb="10">
      <t>ホウコクショ</t>
    </rPh>
    <phoneticPr fontId="1"/>
  </si>
  <si>
    <t>契約保証金還付口座変更届</t>
    <rPh sb="0" eb="2">
      <t>ケイヤク</t>
    </rPh>
    <rPh sb="2" eb="5">
      <t>ホショウキン</t>
    </rPh>
    <rPh sb="5" eb="7">
      <t>カンプ</t>
    </rPh>
    <rPh sb="7" eb="9">
      <t>コウザ</t>
    </rPh>
    <rPh sb="9" eb="11">
      <t>ヘンコウ</t>
    </rPh>
    <rPh sb="11" eb="12">
      <t>トドケ</t>
    </rPh>
    <phoneticPr fontId="1"/>
  </si>
  <si>
    <t>保証書に係る受領書</t>
    <rPh sb="0" eb="3">
      <t>ホショウショ</t>
    </rPh>
    <rPh sb="4" eb="5">
      <t>カカ</t>
    </rPh>
    <rPh sb="6" eb="9">
      <t>ジュリョウショ</t>
    </rPh>
    <phoneticPr fontId="1"/>
  </si>
  <si>
    <t>労働環境報告書</t>
    <rPh sb="0" eb="2">
      <t>ロウドウ</t>
    </rPh>
    <rPh sb="2" eb="4">
      <t>カンキョウ</t>
    </rPh>
    <rPh sb="4" eb="7">
      <t>ホウコクショ</t>
    </rPh>
    <phoneticPr fontId="1"/>
  </si>
  <si>
    <t>労働環境改善報告書</t>
    <rPh sb="0" eb="2">
      <t>ロウドウ</t>
    </rPh>
    <rPh sb="2" eb="4">
      <t>カンキョウ</t>
    </rPh>
    <rPh sb="4" eb="6">
      <t>カイゼン</t>
    </rPh>
    <rPh sb="6" eb="9">
      <t>ホウコクショ</t>
    </rPh>
    <phoneticPr fontId="1"/>
  </si>
  <si>
    <t>D18</t>
  </si>
  <si>
    <t>D19</t>
  </si>
  <si>
    <t>D20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</si>
</sst>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 &quot;¥&quot;* #,##0_ ;_ &quot;¥&quot;* \-#,##0_ ;_ &quot;¥&quot;* &quot;-&quot;_ ;_ @_ "/>
    <numFmt numFmtId="41" formatCode="_ * #,##0_ ;_ * \-#,##0_ ;_ * &quot;-&quot;_ ;_ @_ "/>
    <numFmt numFmtId="176" formatCode="[$-411]ggge&quot;年&quot;m&quot;月&quot;d&quot;日&quot;;@"/>
    <numFmt numFmtId="177" formatCode="#,##0_);[Red]\(#,##0\)"/>
    <numFmt numFmtId="178" formatCode="0_);[Red]\(0\)"/>
  </numFmts>
  <fonts count="51">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
      <sz val="10"/>
      <color theme="1"/>
      <name val="ＭＳ 明朝"/>
      <family val="1"/>
      <charset val="128"/>
    </font>
    <font>
      <sz val="8"/>
      <color theme="1"/>
      <name val="ＭＳ 明朝"/>
      <family val="1"/>
      <charset val="128"/>
    </font>
    <font>
      <sz val="16"/>
      <color theme="1"/>
      <name val="ＭＳ 明朝"/>
      <family val="1"/>
      <charset val="128"/>
    </font>
    <font>
      <sz val="9"/>
      <color theme="1"/>
      <name val="ＭＳ 明朝"/>
      <family val="1"/>
      <charset val="128"/>
    </font>
    <font>
      <sz val="11"/>
      <name val="ＭＳ Ｐゴシック"/>
      <family val="3"/>
      <charset val="128"/>
    </font>
    <font>
      <sz val="10"/>
      <name val="ＭＳ 明朝"/>
      <family val="1"/>
      <charset val="128"/>
    </font>
    <font>
      <b/>
      <sz val="12"/>
      <name val="ＭＳ 明朝"/>
      <family val="1"/>
      <charset val="128"/>
    </font>
    <font>
      <sz val="6"/>
      <name val="ＭＳ Ｐゴシック"/>
      <family val="3"/>
      <charset val="128"/>
    </font>
    <font>
      <sz val="9"/>
      <name val="ＭＳ 明朝"/>
      <family val="1"/>
      <charset val="128"/>
    </font>
    <font>
      <sz val="8"/>
      <name val="ＭＳ 明朝"/>
      <family val="1"/>
      <charset val="128"/>
    </font>
    <font>
      <sz val="11"/>
      <name val="ＭＳ 明朝"/>
      <family val="1"/>
      <charset val="128"/>
    </font>
    <font>
      <b/>
      <sz val="9"/>
      <color theme="1"/>
      <name val="ＭＳ 明朝"/>
      <family val="1"/>
      <charset val="128"/>
    </font>
    <font>
      <b/>
      <sz val="12"/>
      <color theme="1"/>
      <name val="ＭＳ 明朝"/>
      <family val="1"/>
      <charset val="128"/>
    </font>
    <font>
      <sz val="22"/>
      <name val="ＭＳ 明朝"/>
      <family val="1"/>
      <charset val="128"/>
    </font>
    <font>
      <sz val="16"/>
      <name val="ＭＳ 明朝"/>
      <family val="1"/>
      <charset val="128"/>
    </font>
    <font>
      <sz val="12"/>
      <name val="ＭＳ Ｐゴシック"/>
      <family val="3"/>
      <charset val="128"/>
    </font>
    <font>
      <sz val="12"/>
      <color theme="1"/>
      <name val="游ゴシック"/>
      <family val="2"/>
      <charset val="128"/>
      <scheme val="minor"/>
    </font>
    <font>
      <sz val="12"/>
      <color theme="1"/>
      <name val="游ゴシック"/>
      <family val="3"/>
      <charset val="128"/>
      <scheme val="minor"/>
    </font>
    <font>
      <b/>
      <sz val="22"/>
      <name val="ＭＳ Ｐゴシック"/>
      <family val="3"/>
      <charset val="128"/>
    </font>
    <font>
      <b/>
      <sz val="12"/>
      <color rgb="FFFF0000"/>
      <name val="ＭＳ Ｐゴシック"/>
      <family val="3"/>
      <charset val="128"/>
    </font>
    <font>
      <sz val="10.5"/>
      <color rgb="FF000000"/>
      <name val="ＭＳ 明朝"/>
      <family val="1"/>
      <charset val="128"/>
    </font>
    <font>
      <sz val="12"/>
      <color theme="0"/>
      <name val="ＭＳ Ｐゴシック"/>
      <family val="3"/>
      <charset val="128"/>
    </font>
    <font>
      <sz val="11"/>
      <name val="明朝"/>
      <family val="1"/>
      <charset val="128"/>
    </font>
    <font>
      <sz val="12"/>
      <color theme="1"/>
      <name val="ＭＳ Ｐ明朝"/>
      <family val="1"/>
      <charset val="128"/>
    </font>
    <font>
      <sz val="14"/>
      <color theme="1"/>
      <name val="游ゴシック"/>
      <family val="3"/>
      <charset val="128"/>
      <scheme val="minor"/>
    </font>
    <font>
      <u/>
      <sz val="11"/>
      <color theme="10"/>
      <name val="游ゴシック"/>
      <family val="2"/>
      <charset val="128"/>
      <scheme val="minor"/>
    </font>
    <font>
      <sz val="14"/>
      <color theme="1"/>
      <name val="ＭＳ Ｐゴシック"/>
      <family val="3"/>
      <charset val="128"/>
    </font>
    <font>
      <u/>
      <sz val="11"/>
      <color theme="10"/>
      <name val="ＭＳ Ｐゴシック"/>
      <family val="3"/>
      <charset val="128"/>
    </font>
    <font>
      <u/>
      <sz val="14"/>
      <color theme="10"/>
      <name val="ＭＳ Ｐゴシック"/>
      <family val="3"/>
      <charset val="128"/>
    </font>
    <font>
      <sz val="11"/>
      <color rgb="FFFF0000"/>
      <name val="ＭＳ Ｐゴシック"/>
      <family val="3"/>
      <charset val="128"/>
    </font>
    <font>
      <sz val="11"/>
      <color theme="1"/>
      <name val="ＭＳ Ｐゴシック"/>
      <family val="3"/>
      <charset val="128"/>
    </font>
    <font>
      <sz val="10"/>
      <name val="ＭＳ Ｐゴシック"/>
      <family val="3"/>
      <charset val="128"/>
    </font>
    <font>
      <b/>
      <sz val="11"/>
      <color rgb="FFFF0000"/>
      <name val="ＭＳ Ｐゴシック"/>
      <family val="3"/>
      <charset val="128"/>
    </font>
    <font>
      <b/>
      <sz val="8"/>
      <color rgb="FFFF0000"/>
      <name val="ＭＳ Ｐゴシック"/>
      <family val="3"/>
      <charset val="128"/>
    </font>
    <font>
      <b/>
      <sz val="11"/>
      <color rgb="FFFF0000"/>
      <name val="游ゴシック"/>
      <family val="2"/>
      <charset val="128"/>
      <scheme val="minor"/>
    </font>
    <font>
      <b/>
      <u/>
      <sz val="12"/>
      <color rgb="FFFF0000"/>
      <name val="ＭＳ Ｐゴシック"/>
      <family val="3"/>
      <charset val="128"/>
    </font>
    <font>
      <sz val="12"/>
      <color rgb="FFFF0000"/>
      <name val="ＭＳ Ｐゴシック"/>
      <family val="3"/>
      <charset val="128"/>
    </font>
    <font>
      <sz val="12"/>
      <color rgb="FFFF0000"/>
      <name val="ＭＳ 明朝"/>
      <family val="1"/>
      <charset val="128"/>
    </font>
    <font>
      <sz val="20"/>
      <color theme="1"/>
      <name val="ＭＳ Ｐゴシック"/>
      <family val="3"/>
      <charset val="128"/>
    </font>
    <font>
      <u/>
      <sz val="20"/>
      <color rgb="FFFF0000"/>
      <name val="ＭＳ Ｐゴシック"/>
      <family val="3"/>
      <charset val="128"/>
    </font>
    <font>
      <b/>
      <sz val="24"/>
      <color theme="1"/>
      <name val="ＭＳ 明朝"/>
      <family val="1"/>
      <charset val="128"/>
    </font>
    <font>
      <sz val="20"/>
      <color rgb="FFFF0000"/>
      <name val="ＭＳ Ｐゴシック"/>
      <family val="3"/>
      <charset val="128"/>
    </font>
    <font>
      <sz val="11"/>
      <color theme="1"/>
      <name val="游ゴシック"/>
      <family val="2"/>
      <charset val="128"/>
      <scheme val="minor"/>
    </font>
    <font>
      <sz val="12"/>
      <name val="ＭＳ 明朝"/>
      <family val="1"/>
      <charset val="128"/>
    </font>
    <font>
      <b/>
      <sz val="16"/>
      <name val="ＭＳ 明朝"/>
      <family val="1"/>
      <charset val="128"/>
    </font>
    <font>
      <sz val="10"/>
      <name val="ＭＳ Ｐ明朝"/>
      <family val="1"/>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s>
  <borders count="1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hair">
        <color auto="1"/>
      </top>
      <bottom/>
      <diagonal/>
    </border>
    <border>
      <left/>
      <right/>
      <top/>
      <bottom style="hair">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auto="1"/>
      </top>
      <bottom style="thin">
        <color indexed="64"/>
      </bottom>
      <diagonal/>
    </border>
    <border>
      <left style="thin">
        <color indexed="64"/>
      </left>
      <right style="thin">
        <color indexed="64"/>
      </right>
      <top style="thin">
        <color indexed="64"/>
      </top>
      <bottom style="hair">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right style="hair">
        <color auto="1"/>
      </right>
      <top style="thin">
        <color indexed="64"/>
      </top>
      <bottom style="hair">
        <color auto="1"/>
      </bottom>
      <diagonal/>
    </border>
    <border>
      <left/>
      <right style="hair">
        <color auto="1"/>
      </right>
      <top style="hair">
        <color auto="1"/>
      </top>
      <bottom style="thin">
        <color indexed="64"/>
      </bottom>
      <diagonal/>
    </border>
    <border>
      <left style="hair">
        <color auto="1"/>
      </left>
      <right/>
      <top style="thin">
        <color indexed="64"/>
      </top>
      <bottom style="hair">
        <color auto="1"/>
      </bottom>
      <diagonal/>
    </border>
    <border>
      <left style="hair">
        <color auto="1"/>
      </left>
      <right/>
      <top style="hair">
        <color auto="1"/>
      </top>
      <bottom style="thin">
        <color indexed="64"/>
      </bottom>
      <diagonal/>
    </border>
    <border>
      <left style="thin">
        <color indexed="64"/>
      </left>
      <right style="hair">
        <color auto="1"/>
      </right>
      <top style="thin">
        <color indexed="64"/>
      </top>
      <bottom style="hair">
        <color auto="1"/>
      </bottom>
      <diagonal/>
    </border>
    <border>
      <left style="thin">
        <color indexed="64"/>
      </left>
      <right style="hair">
        <color auto="1"/>
      </right>
      <top style="hair">
        <color auto="1"/>
      </top>
      <bottom style="thin">
        <color indexed="64"/>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bottom style="hair">
        <color auto="1"/>
      </bottom>
      <diagonal/>
    </border>
    <border>
      <left style="hair">
        <color auto="1"/>
      </left>
      <right style="thin">
        <color indexed="64"/>
      </right>
      <top/>
      <bottom style="hair">
        <color auto="1"/>
      </bottom>
      <diagonal/>
    </border>
    <border>
      <left style="thin">
        <color indexed="64"/>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indexed="64"/>
      </right>
      <top style="hair">
        <color auto="1"/>
      </top>
      <bottom/>
      <diagonal/>
    </border>
    <border>
      <left/>
      <right style="hair">
        <color auto="1"/>
      </right>
      <top/>
      <bottom style="hair">
        <color auto="1"/>
      </bottom>
      <diagonal/>
    </border>
    <border>
      <left/>
      <right style="hair">
        <color auto="1"/>
      </right>
      <top style="hair">
        <color auto="1"/>
      </top>
      <bottom/>
      <diagonal/>
    </border>
    <border>
      <left style="thin">
        <color indexed="64"/>
      </left>
      <right style="thin">
        <color indexed="64"/>
      </right>
      <top style="hair">
        <color auto="1"/>
      </top>
      <bottom/>
      <diagonal/>
    </border>
    <border>
      <left style="hair">
        <color auto="1"/>
      </left>
      <right/>
      <top/>
      <bottom style="hair">
        <color auto="1"/>
      </bottom>
      <diagonal/>
    </border>
    <border>
      <left style="hair">
        <color auto="1"/>
      </left>
      <right/>
      <top style="hair">
        <color auto="1"/>
      </top>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rgb="FFFF0000"/>
      </left>
      <right style="thin">
        <color indexed="64"/>
      </right>
      <top/>
      <bottom style="thin">
        <color indexed="64"/>
      </bottom>
      <diagonal/>
    </border>
    <border>
      <left style="thin">
        <color indexed="64"/>
      </left>
      <right style="medium">
        <color rgb="FFFF0000"/>
      </right>
      <top/>
      <bottom style="thin">
        <color indexed="64"/>
      </bottom>
      <diagonal/>
    </border>
    <border>
      <left style="medium">
        <color indexed="64"/>
      </left>
      <right style="thin">
        <color indexed="64"/>
      </right>
      <top/>
      <bottom/>
      <diagonal/>
    </border>
    <border>
      <left style="thin">
        <color indexed="64"/>
      </left>
      <right style="medium">
        <color rgb="FFFF0000"/>
      </right>
      <top style="thin">
        <color indexed="64"/>
      </top>
      <bottom style="hair">
        <color indexed="64"/>
      </bottom>
      <diagonal/>
    </border>
    <border>
      <left style="medium">
        <color rgb="FFFF0000"/>
      </left>
      <right style="thin">
        <color indexed="64"/>
      </right>
      <top style="thin">
        <color indexed="64"/>
      </top>
      <bottom style="hair">
        <color indexed="64"/>
      </bottom>
      <diagonal/>
    </border>
    <border>
      <left style="medium">
        <color rgb="FFFF0000"/>
      </left>
      <right style="thin">
        <color indexed="64"/>
      </right>
      <top style="hair">
        <color indexed="64"/>
      </top>
      <bottom style="thin">
        <color indexed="64"/>
      </bottom>
      <diagonal/>
    </border>
    <border>
      <left style="thin">
        <color indexed="64"/>
      </left>
      <right style="medium">
        <color rgb="FFFF0000"/>
      </right>
      <top style="hair">
        <color indexed="64"/>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diagonal/>
    </border>
    <border>
      <left style="thin">
        <color indexed="64"/>
      </left>
      <right style="medium">
        <color rgb="FFFF0000"/>
      </right>
      <top style="thin">
        <color indexed="64"/>
      </top>
      <bottom/>
      <diagonal/>
    </border>
    <border>
      <left style="thin">
        <color indexed="64"/>
      </left>
      <right style="medium">
        <color rgb="FFFF0000"/>
      </right>
      <top style="hair">
        <color indexed="64"/>
      </top>
      <bottom style="medium">
        <color indexed="64"/>
      </bottom>
      <diagonal/>
    </border>
    <border>
      <left style="medium">
        <color rgb="FFFF0000"/>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top style="medium">
        <color indexed="64"/>
      </top>
      <bottom/>
      <diagonal/>
    </border>
    <border>
      <left style="medium">
        <color rgb="FFFF0000"/>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rgb="FFFF0000"/>
      </right>
      <top style="medium">
        <color indexed="64"/>
      </top>
      <bottom style="thin">
        <color indexed="64"/>
      </bottom>
      <diagonal/>
    </border>
    <border>
      <left style="medium">
        <color rgb="FFFF0000"/>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hair">
        <color indexed="64"/>
      </bottom>
      <diagonal/>
    </border>
    <border>
      <left/>
      <right style="medium">
        <color rgb="FFFF0000"/>
      </right>
      <top style="thin">
        <color indexed="64"/>
      </top>
      <bottom/>
      <diagonal/>
    </border>
    <border>
      <left style="medium">
        <color rgb="FFFF0000"/>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rgb="FFFF0000"/>
      </right>
      <top style="hair">
        <color indexed="64"/>
      </top>
      <bottom style="hair">
        <color indexed="64"/>
      </bottom>
      <diagonal/>
    </border>
    <border>
      <left style="medium">
        <color rgb="FFFF0000"/>
      </left>
      <right/>
      <top/>
      <bottom style="thin">
        <color indexed="64"/>
      </bottom>
      <diagonal/>
    </border>
    <border>
      <left style="medium">
        <color indexed="64"/>
      </left>
      <right style="medium">
        <color indexed="64"/>
      </right>
      <top style="hair">
        <color indexed="64"/>
      </top>
      <bottom style="thin">
        <color indexed="64"/>
      </bottom>
      <diagonal/>
    </border>
    <border>
      <left/>
      <right style="medium">
        <color rgb="FFFF0000"/>
      </right>
      <top/>
      <bottom style="thin">
        <color indexed="64"/>
      </bottom>
      <diagonal/>
    </border>
    <border>
      <left style="medium">
        <color rgb="FFFF0000"/>
      </left>
      <right style="thin">
        <color indexed="64"/>
      </right>
      <top/>
      <bottom/>
      <diagonal/>
    </border>
    <border>
      <left style="thin">
        <color indexed="64"/>
      </left>
      <right style="medium">
        <color rgb="FFFF0000"/>
      </right>
      <top/>
      <bottom/>
      <diagonal/>
    </border>
    <border>
      <left style="medium">
        <color rgb="FFFF0000"/>
      </left>
      <right style="thin">
        <color indexed="64"/>
      </right>
      <top style="hair">
        <color indexed="64"/>
      </top>
      <bottom/>
      <diagonal/>
    </border>
    <border>
      <left style="thin">
        <color indexed="64"/>
      </left>
      <right style="medium">
        <color rgb="FFFF0000"/>
      </right>
      <top style="hair">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medium">
        <color rgb="FFFF0000"/>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rgb="FFFF0000"/>
      </right>
      <top/>
      <bottom style="medium">
        <color indexed="64"/>
      </bottom>
      <diagonal/>
    </border>
    <border>
      <left style="thin">
        <color indexed="64"/>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diagonal/>
    </border>
    <border>
      <left/>
      <right style="thin">
        <color indexed="64"/>
      </right>
      <top style="hair">
        <color auto="1"/>
      </top>
      <bottom/>
      <diagonal/>
    </border>
    <border>
      <left style="thin">
        <color indexed="64"/>
      </left>
      <right/>
      <top/>
      <bottom style="hair">
        <color auto="1"/>
      </bottom>
      <diagonal/>
    </border>
    <border>
      <left/>
      <right style="thin">
        <color indexed="64"/>
      </right>
      <top/>
      <bottom style="hair">
        <color auto="1"/>
      </bottom>
      <diagonal/>
    </border>
    <border>
      <left/>
      <right/>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rgb="FFFF0000"/>
      </left>
      <right/>
      <top style="medium">
        <color indexed="64"/>
      </top>
      <bottom/>
      <diagonal/>
    </border>
    <border>
      <left style="medium">
        <color indexed="64"/>
      </left>
      <right style="medium">
        <color indexed="64"/>
      </right>
      <top style="medium">
        <color indexed="64"/>
      </top>
      <bottom style="hair">
        <color indexed="64"/>
      </bottom>
      <diagonal/>
    </border>
    <border>
      <left/>
      <right/>
      <top style="medium">
        <color indexed="64"/>
      </top>
      <bottom/>
      <diagonal/>
    </border>
    <border>
      <left/>
      <right style="medium">
        <color rgb="FFFF0000"/>
      </right>
      <top style="medium">
        <color indexed="64"/>
      </top>
      <bottom/>
      <diagonal/>
    </border>
    <border>
      <left style="thin">
        <color indexed="64"/>
      </left>
      <right style="medium">
        <color indexed="64"/>
      </right>
      <top style="thin">
        <color indexed="64"/>
      </top>
      <bottom/>
      <diagonal/>
    </border>
    <border>
      <left style="medium">
        <color rgb="FFFF0000"/>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rgb="FFFF0000"/>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thin">
        <color indexed="64"/>
      </left>
      <right/>
      <top style="medium">
        <color indexed="64"/>
      </top>
      <bottom style="medium">
        <color indexed="64"/>
      </bottom>
      <diagonal/>
    </border>
    <border>
      <left style="medium">
        <color rgb="FFFF0000"/>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rgb="FFFF0000"/>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double">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9">
    <xf numFmtId="0" fontId="0" fillId="0" borderId="0">
      <alignment vertical="center"/>
    </xf>
    <xf numFmtId="0" fontId="9" fillId="0" borderId="0">
      <alignment vertical="center"/>
    </xf>
    <xf numFmtId="0" fontId="9" fillId="0" borderId="0"/>
    <xf numFmtId="38" fontId="9" fillId="0" borderId="0" applyFont="0" applyFill="0" applyBorder="0" applyAlignment="0" applyProtection="0"/>
    <xf numFmtId="0" fontId="27" fillId="0" borderId="0"/>
    <xf numFmtId="0" fontId="10" fillId="0" borderId="0">
      <alignment vertical="center"/>
    </xf>
    <xf numFmtId="0" fontId="27" fillId="0" borderId="0"/>
    <xf numFmtId="0" fontId="30" fillId="0" borderId="0" applyNumberFormat="0" applyFill="0" applyBorder="0" applyAlignment="0" applyProtection="0">
      <alignment vertical="center"/>
    </xf>
    <xf numFmtId="0" fontId="27" fillId="0" borderId="0"/>
  </cellStyleXfs>
  <cellXfs count="1191">
    <xf numFmtId="0" fontId="0" fillId="0" borderId="0" xfId="0">
      <alignment vertical="center"/>
    </xf>
    <xf numFmtId="0" fontId="0" fillId="0" borderId="3" xfId="0" applyBorder="1">
      <alignment vertical="center"/>
    </xf>
    <xf numFmtId="0" fontId="0" fillId="0" borderId="0" xfId="0" applyBorder="1">
      <alignment vertical="center"/>
    </xf>
    <xf numFmtId="0" fontId="2" fillId="0" borderId="0" xfId="0" applyFont="1">
      <alignment vertical="center"/>
    </xf>
    <xf numFmtId="0" fontId="3" fillId="0" borderId="5" xfId="0" applyFont="1" applyBorder="1">
      <alignment vertical="center"/>
    </xf>
    <xf numFmtId="0" fontId="2" fillId="0" borderId="0" xfId="0" applyFont="1" applyBorder="1">
      <alignment vertical="center"/>
    </xf>
    <xf numFmtId="0" fontId="2" fillId="0" borderId="5" xfId="0" applyFont="1" applyBorder="1">
      <alignment vertical="center"/>
    </xf>
    <xf numFmtId="0" fontId="3" fillId="0" borderId="0" xfId="0" applyFont="1">
      <alignment vertical="center"/>
    </xf>
    <xf numFmtId="0" fontId="2" fillId="0" borderId="10" xfId="0" applyFont="1" applyBorder="1">
      <alignment vertical="center"/>
    </xf>
    <xf numFmtId="0" fontId="2" fillId="0" borderId="6" xfId="0" applyFont="1" applyBorder="1">
      <alignment vertical="center"/>
    </xf>
    <xf numFmtId="0" fontId="2" fillId="0" borderId="0" xfId="0" applyFont="1" applyBorder="1" applyAlignment="1">
      <alignment vertical="center"/>
    </xf>
    <xf numFmtId="0" fontId="10" fillId="0" borderId="0" xfId="1" applyFont="1" applyAlignment="1">
      <alignment vertical="center"/>
    </xf>
    <xf numFmtId="0" fontId="10" fillId="0" borderId="0" xfId="1" applyFont="1" applyAlignment="1">
      <alignment horizontal="center" vertical="center"/>
    </xf>
    <xf numFmtId="0" fontId="10" fillId="0" borderId="4" xfId="1" applyFont="1" applyBorder="1" applyAlignment="1">
      <alignment vertical="center"/>
    </xf>
    <xf numFmtId="0" fontId="10" fillId="0" borderId="11" xfId="1" applyFont="1" applyBorder="1" applyAlignment="1">
      <alignment vertical="center"/>
    </xf>
    <xf numFmtId="0" fontId="10" fillId="0" borderId="0" xfId="1" applyFont="1" applyBorder="1" applyAlignment="1">
      <alignment horizontal="center" vertical="center"/>
    </xf>
    <xf numFmtId="0" fontId="10" fillId="0" borderId="0" xfId="1" applyFont="1" applyBorder="1" applyAlignment="1">
      <alignment vertical="center"/>
    </xf>
    <xf numFmtId="0" fontId="10" fillId="0" borderId="0" xfId="1" applyFont="1" applyAlignment="1">
      <alignment vertical="center"/>
    </xf>
    <xf numFmtId="0" fontId="3" fillId="0" borderId="0" xfId="0" applyFont="1" applyAlignment="1">
      <alignment horizontal="center" vertical="center"/>
    </xf>
    <xf numFmtId="0" fontId="20" fillId="0" borderId="0" xfId="2" applyFont="1" applyAlignment="1">
      <alignment vertical="center"/>
    </xf>
    <xf numFmtId="0" fontId="0" fillId="0" borderId="10" xfId="0" applyBorder="1">
      <alignment vertical="center"/>
    </xf>
    <xf numFmtId="0" fontId="2" fillId="0" borderId="12" xfId="0" applyFont="1" applyFill="1" applyBorder="1" applyAlignment="1">
      <alignment horizontal="distributed" vertical="center"/>
    </xf>
    <xf numFmtId="0" fontId="2" fillId="0" borderId="3" xfId="0" applyFont="1" applyFill="1" applyBorder="1" applyAlignment="1">
      <alignment horizontal="distributed" vertical="center"/>
    </xf>
    <xf numFmtId="0" fontId="20" fillId="0" borderId="0" xfId="2" applyFont="1" applyAlignment="1">
      <alignment vertical="center" shrinkToFit="1"/>
    </xf>
    <xf numFmtId="0" fontId="20" fillId="0" borderId="0" xfId="2" applyFont="1" applyAlignment="1">
      <alignment horizontal="distributed" vertical="center"/>
    </xf>
    <xf numFmtId="0" fontId="20" fillId="0" borderId="51" xfId="2" applyFont="1" applyBorder="1" applyAlignment="1">
      <alignment horizontal="distributed" vertical="center" wrapText="1"/>
    </xf>
    <xf numFmtId="0" fontId="20" fillId="0" borderId="52" xfId="2" applyFont="1" applyBorder="1" applyAlignment="1">
      <alignment horizontal="distributed" vertical="center"/>
    </xf>
    <xf numFmtId="0" fontId="20" fillId="0" borderId="55" xfId="2" applyFont="1" applyBorder="1" applyAlignment="1">
      <alignment horizontal="distributed" vertical="center" wrapText="1"/>
    </xf>
    <xf numFmtId="0" fontId="20" fillId="0" borderId="56" xfId="2" applyFont="1" applyBorder="1" applyAlignment="1">
      <alignment horizontal="distributed" vertical="center"/>
    </xf>
    <xf numFmtId="0" fontId="20" fillId="0" borderId="9" xfId="2" applyFont="1" applyBorder="1" applyAlignment="1">
      <alignment horizontal="distributed" vertical="center"/>
    </xf>
    <xf numFmtId="0" fontId="20" fillId="0" borderId="17" xfId="2" applyFont="1" applyBorder="1" applyAlignment="1">
      <alignment horizontal="distributed" vertical="center"/>
    </xf>
    <xf numFmtId="0" fontId="20" fillId="0" borderId="67" xfId="2" applyFont="1" applyBorder="1" applyAlignment="1">
      <alignment horizontal="distributed" vertical="center" wrapText="1"/>
    </xf>
    <xf numFmtId="0" fontId="20" fillId="0" borderId="23" xfId="2" applyFont="1" applyBorder="1" applyAlignment="1">
      <alignment horizontal="distributed" vertical="center" wrapText="1"/>
    </xf>
    <xf numFmtId="0" fontId="20" fillId="0" borderId="3" xfId="2" applyFont="1" applyBorder="1" applyAlignment="1">
      <alignment vertical="center" shrinkToFit="1"/>
    </xf>
    <xf numFmtId="0" fontId="20" fillId="0" borderId="17" xfId="2" applyFont="1" applyBorder="1" applyAlignment="1">
      <alignment horizontal="right" vertical="center"/>
    </xf>
    <xf numFmtId="0" fontId="20" fillId="0" borderId="85" xfId="2" applyFont="1" applyBorder="1" applyAlignment="1">
      <alignment horizontal="distributed" vertical="center" wrapText="1"/>
    </xf>
    <xf numFmtId="0" fontId="20" fillId="0" borderId="86" xfId="2" applyFont="1" applyBorder="1" applyAlignment="1">
      <alignment horizontal="distributed" vertical="center"/>
    </xf>
    <xf numFmtId="0" fontId="20" fillId="0" borderId="18" xfId="2" applyFont="1" applyBorder="1" applyAlignment="1">
      <alignment vertical="center" shrinkToFit="1"/>
    </xf>
    <xf numFmtId="0" fontId="10" fillId="0" borderId="0" xfId="1" applyFont="1" applyAlignment="1">
      <alignment vertical="center"/>
    </xf>
    <xf numFmtId="0" fontId="20" fillId="0" borderId="0" xfId="2" applyFont="1" applyAlignment="1">
      <alignment horizontal="left" vertical="center"/>
    </xf>
    <xf numFmtId="0" fontId="2" fillId="0" borderId="19" xfId="0" applyFont="1" applyBorder="1" applyAlignment="1">
      <alignment vertical="center"/>
    </xf>
    <xf numFmtId="0" fontId="25" fillId="0" borderId="2" xfId="0" applyFont="1" applyBorder="1" applyAlignment="1">
      <alignment horizontal="left" vertical="center" readingOrder="1"/>
    </xf>
    <xf numFmtId="0" fontId="2" fillId="0" borderId="3" xfId="0" applyFont="1" applyBorder="1">
      <alignment vertical="center"/>
    </xf>
    <xf numFmtId="0" fontId="0" fillId="0" borderId="4" xfId="0" applyBorder="1">
      <alignment vertical="center"/>
    </xf>
    <xf numFmtId="0" fontId="25" fillId="0" borderId="5" xfId="0" applyFont="1" applyBorder="1">
      <alignment vertical="center"/>
    </xf>
    <xf numFmtId="0" fontId="25" fillId="0" borderId="9" xfId="0" applyFont="1" applyBorder="1">
      <alignment vertical="center"/>
    </xf>
    <xf numFmtId="0" fontId="2" fillId="0" borderId="6" xfId="0" applyFont="1" applyBorder="1" applyAlignment="1">
      <alignment vertical="center"/>
    </xf>
    <xf numFmtId="0" fontId="2" fillId="0" borderId="4" xfId="0" applyFont="1" applyBorder="1">
      <alignment vertical="center"/>
    </xf>
    <xf numFmtId="0" fontId="15" fillId="0" borderId="3" xfId="1" applyFont="1" applyBorder="1" applyAlignment="1">
      <alignment vertical="center" wrapText="1"/>
    </xf>
    <xf numFmtId="0" fontId="10" fillId="0" borderId="3" xfId="1" applyFont="1" applyFill="1" applyBorder="1" applyAlignment="1">
      <alignment vertical="center"/>
    </xf>
    <xf numFmtId="0" fontId="10" fillId="0" borderId="10" xfId="1" applyFont="1" applyFill="1" applyBorder="1" applyAlignment="1">
      <alignment vertical="center"/>
    </xf>
    <xf numFmtId="0" fontId="0" fillId="0" borderId="3" xfId="0" applyBorder="1" applyAlignment="1"/>
    <xf numFmtId="0" fontId="0" fillId="0" borderId="4" xfId="0" applyBorder="1" applyAlignment="1"/>
    <xf numFmtId="0" fontId="20" fillId="0" borderId="51" xfId="2" applyFont="1" applyBorder="1" applyAlignment="1">
      <alignment horizontal="distributed" vertical="center"/>
    </xf>
    <xf numFmtId="0" fontId="20" fillId="0" borderId="50" xfId="2" applyFont="1" applyBorder="1" applyAlignment="1">
      <alignment horizontal="distributed" vertical="center"/>
    </xf>
    <xf numFmtId="0" fontId="20" fillId="0" borderId="101" xfId="2" applyFont="1" applyBorder="1" applyAlignment="1">
      <alignment horizontal="distributed" vertical="center" shrinkToFit="1"/>
    </xf>
    <xf numFmtId="0" fontId="24" fillId="2" borderId="102" xfId="2" applyFont="1" applyFill="1" applyBorder="1" applyAlignment="1">
      <alignment horizontal="distributed" vertical="center" shrinkToFit="1"/>
    </xf>
    <xf numFmtId="0" fontId="20" fillId="0" borderId="103" xfId="2" applyFont="1" applyFill="1" applyBorder="1" applyAlignment="1">
      <alignment vertical="center" shrinkToFit="1"/>
    </xf>
    <xf numFmtId="0" fontId="20" fillId="0" borderId="104" xfId="2" applyFont="1" applyFill="1" applyBorder="1" applyAlignment="1">
      <alignment vertical="center" shrinkToFit="1"/>
    </xf>
    <xf numFmtId="0" fontId="20" fillId="0" borderId="105" xfId="2" applyFont="1" applyFill="1" applyBorder="1" applyAlignment="1">
      <alignment vertical="center" shrinkToFit="1"/>
    </xf>
    <xf numFmtId="0" fontId="20" fillId="0" borderId="106" xfId="2" applyFont="1" applyFill="1" applyBorder="1" applyAlignment="1">
      <alignment vertical="center" shrinkToFit="1"/>
    </xf>
    <xf numFmtId="0" fontId="20" fillId="0" borderId="105" xfId="2" applyFont="1" applyBorder="1" applyAlignment="1">
      <alignment vertical="center" shrinkToFit="1"/>
    </xf>
    <xf numFmtId="0" fontId="20" fillId="0" borderId="108" xfId="2" applyFont="1" applyBorder="1" applyAlignment="1">
      <alignment vertical="center" shrinkToFit="1"/>
    </xf>
    <xf numFmtId="0" fontId="20" fillId="0" borderId="110" xfId="2" applyFont="1" applyBorder="1" applyAlignment="1">
      <alignment vertical="center" shrinkToFit="1"/>
    </xf>
    <xf numFmtId="0" fontId="20" fillId="0" borderId="10" xfId="2" applyFont="1" applyBorder="1" applyAlignment="1">
      <alignment vertical="center" shrinkToFit="1"/>
    </xf>
    <xf numFmtId="0" fontId="20" fillId="0" borderId="114" xfId="2" applyFont="1" applyBorder="1" applyAlignment="1">
      <alignment vertical="center" shrinkToFit="1"/>
    </xf>
    <xf numFmtId="0" fontId="26" fillId="0" borderId="0" xfId="2" applyFont="1" applyAlignment="1">
      <alignment vertical="center"/>
    </xf>
    <xf numFmtId="0" fontId="20" fillId="0" borderId="71" xfId="2" applyFont="1" applyFill="1" applyBorder="1" applyAlignment="1">
      <alignment vertical="center" shrinkToFit="1"/>
    </xf>
    <xf numFmtId="0" fontId="20" fillId="0" borderId="73" xfId="2" applyFont="1" applyFill="1" applyBorder="1" applyAlignment="1">
      <alignment vertical="center" shrinkToFit="1"/>
    </xf>
    <xf numFmtId="0" fontId="20" fillId="0" borderId="3" xfId="2" applyFont="1" applyFill="1" applyBorder="1" applyAlignment="1">
      <alignment vertical="center" shrinkToFit="1"/>
    </xf>
    <xf numFmtId="0" fontId="20" fillId="0" borderId="74" xfId="2" applyFont="1" applyFill="1" applyBorder="1" applyAlignment="1">
      <alignment vertical="center" shrinkToFit="1"/>
    </xf>
    <xf numFmtId="0" fontId="20" fillId="0" borderId="75" xfId="2" applyFont="1" applyFill="1" applyBorder="1" applyAlignment="1">
      <alignment vertical="center" shrinkToFit="1"/>
    </xf>
    <xf numFmtId="0" fontId="20" fillId="0" borderId="0" xfId="2" applyFont="1" applyFill="1" applyBorder="1" applyAlignment="1">
      <alignment vertical="center" shrinkToFit="1"/>
    </xf>
    <xf numFmtId="0" fontId="20" fillId="0" borderId="76" xfId="2" applyFont="1" applyFill="1" applyBorder="1" applyAlignment="1">
      <alignment vertical="center" shrinkToFit="1"/>
    </xf>
    <xf numFmtId="0" fontId="20" fillId="0" borderId="77" xfId="2" applyFont="1" applyFill="1" applyBorder="1" applyAlignment="1">
      <alignment vertical="center" shrinkToFit="1"/>
    </xf>
    <xf numFmtId="0" fontId="20" fillId="0" borderId="78" xfId="2" applyFont="1" applyFill="1" applyBorder="1" applyAlignment="1">
      <alignment vertical="center" shrinkToFit="1"/>
    </xf>
    <xf numFmtId="0" fontId="20" fillId="0" borderId="79" xfId="2" applyFont="1" applyFill="1" applyBorder="1" applyAlignment="1">
      <alignment vertical="center" shrinkToFit="1"/>
    </xf>
    <xf numFmtId="0" fontId="20" fillId="0" borderId="80" xfId="2" applyFont="1" applyFill="1" applyBorder="1" applyAlignment="1">
      <alignment vertical="center" shrinkToFit="1"/>
    </xf>
    <xf numFmtId="0" fontId="20" fillId="0" borderId="100" xfId="2" applyFont="1" applyBorder="1" applyAlignment="1">
      <alignment vertical="center" shrinkToFit="1"/>
    </xf>
    <xf numFmtId="0" fontId="10" fillId="0" borderId="0" xfId="1" applyFont="1" applyAlignment="1">
      <alignment vertical="center" wrapText="1"/>
    </xf>
    <xf numFmtId="0" fontId="10" fillId="0" borderId="0" xfId="1" applyFont="1" applyAlignment="1">
      <alignment vertical="center"/>
    </xf>
    <xf numFmtId="0" fontId="15" fillId="0" borderId="0" xfId="4" applyFont="1" applyFill="1" applyAlignment="1">
      <alignment horizontal="left" vertical="center" shrinkToFit="1"/>
    </xf>
    <xf numFmtId="0" fontId="15" fillId="0" borderId="0" xfId="4" applyFont="1" applyFill="1" applyAlignment="1">
      <alignment horizontal="left" shrinkToFit="1"/>
    </xf>
    <xf numFmtId="0" fontId="29" fillId="0" borderId="0" xfId="0" applyFont="1" applyAlignment="1">
      <alignment vertical="center" wrapText="1"/>
    </xf>
    <xf numFmtId="0" fontId="29" fillId="0" borderId="0" xfId="0" applyFont="1" applyAlignment="1">
      <alignment vertical="center"/>
    </xf>
    <xf numFmtId="0" fontId="0" fillId="0" borderId="10" xfId="0" applyBorder="1" applyProtection="1">
      <alignment vertical="center"/>
      <protection locked="0"/>
    </xf>
    <xf numFmtId="0" fontId="0" fillId="0" borderId="30" xfId="0" applyBorder="1" applyProtection="1">
      <alignment vertical="center"/>
      <protection locked="0"/>
    </xf>
    <xf numFmtId="0" fontId="0" fillId="0" borderId="26" xfId="0" applyBorder="1" applyProtection="1">
      <alignment vertical="center"/>
      <protection locked="0"/>
    </xf>
    <xf numFmtId="0" fontId="0" fillId="0" borderId="32" xfId="0" applyBorder="1" applyProtection="1">
      <alignment vertical="center"/>
      <protection locked="0"/>
    </xf>
    <xf numFmtId="0" fontId="0" fillId="0" borderId="34" xfId="0" applyBorder="1" applyProtection="1">
      <alignment vertical="center"/>
      <protection locked="0"/>
    </xf>
    <xf numFmtId="0" fontId="0" fillId="0" borderId="27" xfId="0" applyBorder="1" applyProtection="1">
      <alignment vertical="center"/>
      <protection locked="0"/>
    </xf>
    <xf numFmtId="0" fontId="0" fillId="0" borderId="31" xfId="0" applyBorder="1" applyProtection="1">
      <alignment vertical="center"/>
      <protection locked="0"/>
    </xf>
    <xf numFmtId="0" fontId="0" fillId="0" borderId="28" xfId="0" applyBorder="1" applyProtection="1">
      <alignment vertical="center"/>
      <protection locked="0"/>
    </xf>
    <xf numFmtId="0" fontId="0" fillId="0" borderId="33" xfId="0" applyBorder="1" applyProtection="1">
      <alignment vertical="center"/>
      <protection locked="0"/>
    </xf>
    <xf numFmtId="0" fontId="0" fillId="0" borderId="35" xfId="0" applyBorder="1" applyProtection="1">
      <alignment vertical="center"/>
      <protection locked="0"/>
    </xf>
    <xf numFmtId="0" fontId="0" fillId="0" borderId="29" xfId="0" applyBorder="1" applyProtection="1">
      <alignment vertical="center"/>
      <protection locked="0"/>
    </xf>
    <xf numFmtId="0" fontId="0" fillId="0" borderId="43" xfId="0" applyBorder="1" applyProtection="1">
      <alignment vertical="center"/>
      <protection locked="0"/>
    </xf>
    <xf numFmtId="0" fontId="0" fillId="0" borderId="25" xfId="0" applyBorder="1" applyProtection="1">
      <alignment vertical="center"/>
      <protection locked="0"/>
    </xf>
    <xf numFmtId="0" fontId="0" fillId="0" borderId="46" xfId="0" applyBorder="1" applyProtection="1">
      <alignment vertical="center"/>
      <protection locked="0"/>
    </xf>
    <xf numFmtId="0" fontId="0" fillId="0" borderId="38" xfId="0" applyBorder="1" applyProtection="1">
      <alignment vertical="center"/>
      <protection locked="0"/>
    </xf>
    <xf numFmtId="0" fontId="0" fillId="0" borderId="39" xfId="0" applyBorder="1" applyProtection="1">
      <alignment vertical="center"/>
      <protection locked="0"/>
    </xf>
    <xf numFmtId="0" fontId="0" fillId="0" borderId="44" xfId="0" applyBorder="1" applyProtection="1">
      <alignment vertical="center"/>
      <protection locked="0"/>
    </xf>
    <xf numFmtId="0" fontId="0" fillId="0" borderId="41" xfId="0" applyBorder="1" applyProtection="1">
      <alignment vertical="center"/>
      <protection locked="0"/>
    </xf>
    <xf numFmtId="0" fontId="0" fillId="0" borderId="47" xfId="0" applyBorder="1" applyProtection="1">
      <alignment vertical="center"/>
      <protection locked="0"/>
    </xf>
    <xf numFmtId="0" fontId="0" fillId="0" borderId="40" xfId="0" applyBorder="1" applyProtection="1">
      <alignment vertical="center"/>
      <protection locked="0"/>
    </xf>
    <xf numFmtId="0" fontId="0" fillId="0" borderId="42" xfId="0" applyBorder="1" applyProtection="1">
      <alignment vertical="center"/>
      <protection locked="0"/>
    </xf>
    <xf numFmtId="0" fontId="10" fillId="0" borderId="3" xfId="1" applyFont="1" applyFill="1" applyBorder="1" applyAlignment="1" applyProtection="1">
      <alignment vertical="center"/>
      <protection locked="0"/>
    </xf>
    <xf numFmtId="0" fontId="10" fillId="0" borderId="10" xfId="1" applyFont="1" applyFill="1" applyBorder="1" applyAlignment="1" applyProtection="1">
      <alignment vertical="center"/>
      <protection locked="0"/>
    </xf>
    <xf numFmtId="0" fontId="0" fillId="0" borderId="12" xfId="0" applyBorder="1" applyProtection="1">
      <alignment vertical="center"/>
      <protection locked="0"/>
    </xf>
    <xf numFmtId="0" fontId="0" fillId="0" borderId="3" xfId="0" applyBorder="1" applyProtection="1">
      <alignment vertical="center"/>
      <protection locked="0"/>
    </xf>
    <xf numFmtId="0" fontId="0" fillId="0" borderId="15" xfId="0" applyBorder="1" applyProtection="1">
      <alignment vertical="center"/>
      <protection locked="0"/>
    </xf>
    <xf numFmtId="0" fontId="0" fillId="0" borderId="8" xfId="0" applyBorder="1" applyProtection="1">
      <alignment vertical="center"/>
      <protection locked="0"/>
    </xf>
    <xf numFmtId="0" fontId="0" fillId="0" borderId="36" xfId="0" applyBorder="1" applyProtection="1">
      <alignment vertical="center"/>
      <protection locked="0"/>
    </xf>
    <xf numFmtId="0" fontId="0" fillId="0" borderId="24" xfId="0" applyBorder="1" applyProtection="1">
      <alignment vertical="center"/>
      <protection locked="0"/>
    </xf>
    <xf numFmtId="0" fontId="0" fillId="0" borderId="37" xfId="0" applyBorder="1" applyProtection="1">
      <alignment vertical="center"/>
      <protection locked="0"/>
    </xf>
    <xf numFmtId="0" fontId="0" fillId="0" borderId="48" xfId="0" applyBorder="1" applyProtection="1">
      <alignment vertical="center"/>
      <protection locked="0"/>
    </xf>
    <xf numFmtId="0" fontId="0" fillId="0" borderId="49" xfId="0" applyBorder="1" applyProtection="1">
      <alignment vertical="center"/>
      <protection locked="0"/>
    </xf>
    <xf numFmtId="0" fontId="0" fillId="0" borderId="7" xfId="0" applyBorder="1" applyProtection="1">
      <alignment vertical="center"/>
      <protection locked="0"/>
    </xf>
    <xf numFmtId="0" fontId="0" fillId="0" borderId="16" xfId="0" applyBorder="1" applyProtection="1">
      <alignment vertical="center"/>
      <protection locked="0"/>
    </xf>
    <xf numFmtId="0" fontId="20" fillId="0" borderId="72" xfId="2" applyFont="1" applyFill="1" applyBorder="1" applyAlignment="1" applyProtection="1">
      <alignment vertical="center" shrinkToFit="1"/>
      <protection locked="0"/>
    </xf>
    <xf numFmtId="0" fontId="20" fillId="2" borderId="102" xfId="2" applyFont="1" applyFill="1" applyBorder="1" applyAlignment="1" applyProtection="1">
      <alignment vertical="center" shrinkToFit="1"/>
      <protection locked="0"/>
    </xf>
    <xf numFmtId="0" fontId="20" fillId="2" borderId="107" xfId="2" applyFont="1" applyFill="1" applyBorder="1" applyAlignment="1" applyProtection="1">
      <alignment vertical="center" shrinkToFit="1"/>
      <protection locked="0"/>
    </xf>
    <xf numFmtId="0" fontId="20" fillId="2" borderId="109" xfId="2" applyFont="1" applyFill="1" applyBorder="1" applyAlignment="1" applyProtection="1">
      <alignment vertical="center" shrinkToFit="1"/>
      <protection locked="0"/>
    </xf>
    <xf numFmtId="0" fontId="20" fillId="2" borderId="111" xfId="2" applyFont="1" applyFill="1" applyBorder="1" applyAlignment="1" applyProtection="1">
      <alignment vertical="center" shrinkToFit="1"/>
      <protection locked="0"/>
    </xf>
    <xf numFmtId="0" fontId="20" fillId="2" borderId="112" xfId="2" applyFont="1" applyFill="1" applyBorder="1" applyAlignment="1" applyProtection="1">
      <alignment vertical="center" shrinkToFit="1"/>
      <protection locked="0"/>
    </xf>
    <xf numFmtId="0" fontId="20" fillId="2" borderId="113" xfId="2" applyFont="1" applyFill="1" applyBorder="1" applyAlignment="1" applyProtection="1">
      <alignment vertical="center" shrinkToFit="1"/>
      <protection locked="0"/>
    </xf>
    <xf numFmtId="0" fontId="20" fillId="2" borderId="115" xfId="2" applyFont="1" applyFill="1" applyBorder="1" applyAlignment="1" applyProtection="1">
      <alignment vertical="center" shrinkToFit="1"/>
      <protection locked="0"/>
    </xf>
    <xf numFmtId="0" fontId="20" fillId="2" borderId="116" xfId="2" applyFont="1" applyFill="1" applyBorder="1" applyAlignment="1" applyProtection="1">
      <alignment vertical="center" shrinkToFit="1"/>
      <protection locked="0"/>
    </xf>
    <xf numFmtId="0" fontId="15" fillId="0" borderId="0" xfId="4" applyFont="1" applyFill="1" applyAlignment="1">
      <alignment horizontal="center" vertical="center" shrinkToFit="1"/>
    </xf>
    <xf numFmtId="0" fontId="15" fillId="0" borderId="0" xfId="4" applyFont="1" applyFill="1" applyAlignment="1" applyProtection="1">
      <alignment horizontal="right" vertical="center" shrinkToFit="1"/>
      <protection locked="0"/>
    </xf>
    <xf numFmtId="0" fontId="15" fillId="0" borderId="0" xfId="4" applyFont="1" applyFill="1" applyAlignment="1">
      <alignment vertical="center" shrinkToFit="1"/>
    </xf>
    <xf numFmtId="0" fontId="15" fillId="0" borderId="0" xfId="4" applyFont="1" applyFill="1" applyBorder="1" applyAlignment="1">
      <alignment horizontal="left" vertical="center" shrinkToFit="1"/>
    </xf>
    <xf numFmtId="0" fontId="18" fillId="0" borderId="0" xfId="4" applyFont="1" applyFill="1" applyAlignment="1">
      <alignment horizontal="center" vertical="center" shrinkToFit="1"/>
    </xf>
    <xf numFmtId="0" fontId="15" fillId="0" borderId="0" xfId="4" applyFont="1" applyFill="1" applyAlignment="1">
      <alignment horizontal="distributed" vertical="center" shrinkToFit="1"/>
    </xf>
    <xf numFmtId="0" fontId="15" fillId="0" borderId="0" xfId="4" applyFont="1" applyFill="1" applyBorder="1" applyAlignment="1">
      <alignment horizontal="distributed" vertical="center" shrinkToFit="1"/>
    </xf>
    <xf numFmtId="0" fontId="19" fillId="0" borderId="0" xfId="4" applyFont="1" applyFill="1" applyBorder="1" applyAlignment="1" applyProtection="1">
      <alignment horizontal="left" vertical="center" shrinkToFit="1"/>
    </xf>
    <xf numFmtId="0" fontId="19" fillId="0" borderId="0" xfId="4" applyFont="1" applyFill="1" applyBorder="1" applyAlignment="1">
      <alignment horizontal="left" vertical="center" shrinkToFit="1"/>
    </xf>
    <xf numFmtId="0" fontId="15" fillId="0" borderId="0" xfId="4" applyFont="1" applyFill="1" applyAlignment="1">
      <alignment horizontal="center" vertical="top" shrinkToFit="1"/>
    </xf>
    <xf numFmtId="0" fontId="15" fillId="0" borderId="0" xfId="4" applyFont="1" applyFill="1" applyBorder="1" applyAlignment="1">
      <alignment horizontal="left" vertical="top" shrinkToFit="1"/>
    </xf>
    <xf numFmtId="0" fontId="15" fillId="0" borderId="0" xfId="4" applyNumberFormat="1" applyFont="1" applyFill="1" applyBorder="1" applyAlignment="1">
      <alignment horizontal="left" vertical="top" shrinkToFit="1"/>
    </xf>
    <xf numFmtId="0" fontId="15" fillId="0" borderId="0" xfId="4" applyFont="1" applyFill="1" applyAlignment="1">
      <alignment horizontal="left" vertical="top" shrinkToFit="1"/>
    </xf>
    <xf numFmtId="56" fontId="15" fillId="0" borderId="0" xfId="4" applyNumberFormat="1" applyFont="1" applyFill="1" applyAlignment="1">
      <alignment horizontal="center" vertical="center" shrinkToFit="1"/>
    </xf>
    <xf numFmtId="0" fontId="15" fillId="0" borderId="0" xfId="4" applyFont="1" applyFill="1" applyAlignment="1">
      <alignment horizontal="right" vertical="center" shrinkToFit="1"/>
    </xf>
    <xf numFmtId="0" fontId="15" fillId="0" borderId="0" xfId="4" applyFont="1" applyFill="1" applyAlignment="1">
      <alignment horizontal="distributed" shrinkToFit="1"/>
    </xf>
    <xf numFmtId="0" fontId="15" fillId="0" borderId="0" xfId="4" applyFont="1" applyFill="1" applyAlignment="1">
      <alignment horizontal="distributed" vertical="top" shrinkToFit="1"/>
    </xf>
    <xf numFmtId="176" fontId="15" fillId="0" borderId="0" xfId="6" applyNumberFormat="1" applyFont="1" applyFill="1" applyAlignment="1">
      <alignment horizontal="left" vertical="center" shrinkToFit="1"/>
    </xf>
    <xf numFmtId="176" fontId="15" fillId="0" borderId="0" xfId="4" applyNumberFormat="1" applyFont="1" applyFill="1" applyAlignment="1">
      <alignment horizontal="left" vertical="center" shrinkToFit="1"/>
    </xf>
    <xf numFmtId="0" fontId="15" fillId="0" borderId="0" xfId="6" applyFont="1" applyFill="1" applyAlignment="1">
      <alignment horizontal="left" vertical="center" shrinkToFit="1"/>
    </xf>
    <xf numFmtId="0" fontId="0" fillId="0" borderId="0" xfId="0" applyBorder="1" applyAlignment="1">
      <alignment vertical="center" shrinkToFit="1"/>
    </xf>
    <xf numFmtId="0" fontId="0" fillId="0" borderId="0" xfId="0" applyAlignment="1">
      <alignment vertical="center" shrinkToFit="1"/>
    </xf>
    <xf numFmtId="0" fontId="17" fillId="0" borderId="0" xfId="0" applyFont="1" applyBorder="1" applyAlignment="1">
      <alignment horizontal="center" vertical="center" shrinkToFit="1"/>
    </xf>
    <xf numFmtId="0" fontId="3" fillId="0" borderId="0" xfId="0" applyFont="1" applyBorder="1" applyAlignment="1">
      <alignment horizontal="center" vertical="center" shrinkToFit="1"/>
    </xf>
    <xf numFmtId="0" fontId="17" fillId="0" borderId="0" xfId="0" applyFont="1" applyAlignment="1">
      <alignment horizontal="center" vertical="center" shrinkToFit="1"/>
    </xf>
    <xf numFmtId="0" fontId="3" fillId="0" borderId="0" xfId="0" applyFont="1" applyAlignment="1">
      <alignment horizontal="center" vertical="center" shrinkToFit="1"/>
    </xf>
    <xf numFmtId="0" fontId="2" fillId="0" borderId="10" xfId="0" applyFont="1" applyBorder="1" applyAlignment="1">
      <alignment vertical="center" shrinkToFit="1"/>
    </xf>
    <xf numFmtId="0" fontId="2" fillId="0" borderId="0" xfId="0" applyFont="1" applyAlignment="1">
      <alignment vertical="center" shrinkToFit="1"/>
    </xf>
    <xf numFmtId="0" fontId="2" fillId="0" borderId="17" xfId="0" applyFont="1" applyBorder="1" applyAlignment="1">
      <alignment vertical="center" shrinkToFit="1"/>
    </xf>
    <xf numFmtId="0" fontId="2" fillId="0" borderId="17" xfId="0" applyFont="1" applyBorder="1" applyAlignment="1">
      <alignment horizontal="left" vertical="center" shrinkToFit="1"/>
    </xf>
    <xf numFmtId="0" fontId="2" fillId="0" borderId="19" xfId="0" applyFont="1" applyBorder="1" applyAlignment="1">
      <alignment vertical="center" shrinkToFit="1"/>
    </xf>
    <xf numFmtId="0" fontId="2" fillId="0" borderId="18" xfId="0" applyFont="1" applyBorder="1" applyAlignment="1">
      <alignment vertical="center" shrinkToFit="1"/>
    </xf>
    <xf numFmtId="0" fontId="5" fillId="0" borderId="96" xfId="0" applyFont="1" applyBorder="1" applyAlignment="1">
      <alignment horizontal="center" vertical="center" shrinkToFit="1"/>
    </xf>
    <xf numFmtId="0" fontId="5" fillId="0" borderId="98" xfId="0" applyFont="1" applyBorder="1" applyAlignment="1">
      <alignment horizontal="center" vertical="center" shrinkToFit="1"/>
    </xf>
    <xf numFmtId="0" fontId="8" fillId="0" borderId="8" xfId="0" applyFont="1" applyBorder="1" applyAlignment="1" applyProtection="1">
      <alignment vertical="center" shrinkToFit="1"/>
      <protection locked="0"/>
    </xf>
    <xf numFmtId="0" fontId="8" fillId="0" borderId="99" xfId="0" applyFont="1" applyBorder="1" applyAlignment="1">
      <alignment vertical="center" shrinkToFit="1"/>
    </xf>
    <xf numFmtId="0" fontId="2" fillId="0" borderId="0" xfId="0" applyFont="1" applyBorder="1" applyAlignment="1">
      <alignment vertical="center" shrinkToFit="1"/>
    </xf>
    <xf numFmtId="0" fontId="2" fillId="0" borderId="3" xfId="0" applyFont="1" applyBorder="1" applyAlignment="1">
      <alignment vertical="center" shrinkToFit="1"/>
    </xf>
    <xf numFmtId="49" fontId="8" fillId="0" borderId="8" xfId="0" applyNumberFormat="1" applyFont="1" applyBorder="1" applyAlignment="1" applyProtection="1">
      <alignment horizontal="right" vertical="center" shrinkToFit="1"/>
      <protection locked="0"/>
    </xf>
    <xf numFmtId="0" fontId="0" fillId="0" borderId="10" xfId="0" applyBorder="1" applyAlignment="1" applyProtection="1">
      <alignment vertical="center" shrinkToFit="1"/>
    </xf>
    <xf numFmtId="0" fontId="2" fillId="0" borderId="0" xfId="0" applyFont="1" applyAlignment="1" applyProtection="1">
      <alignment vertical="center" shrinkToFit="1"/>
    </xf>
    <xf numFmtId="0" fontId="0" fillId="0" borderId="0" xfId="0" applyAlignment="1" applyProtection="1">
      <alignment vertical="center" shrinkToFit="1"/>
    </xf>
    <xf numFmtId="0" fontId="2" fillId="0" borderId="17" xfId="0" applyFont="1" applyBorder="1" applyAlignment="1" applyProtection="1">
      <alignment vertical="center" shrinkToFit="1"/>
    </xf>
    <xf numFmtId="0" fontId="2" fillId="0" borderId="17" xfId="0" applyFont="1" applyBorder="1" applyAlignment="1" applyProtection="1">
      <alignment horizontal="left" vertical="center" shrinkToFit="1"/>
    </xf>
    <xf numFmtId="0" fontId="2" fillId="0" borderId="19" xfId="0" applyFont="1" applyBorder="1" applyAlignment="1" applyProtection="1">
      <alignment vertical="center" shrinkToFit="1"/>
    </xf>
    <xf numFmtId="0" fontId="2" fillId="0" borderId="18" xfId="0" applyFont="1" applyBorder="1" applyAlignment="1" applyProtection="1">
      <alignment vertical="center" shrinkToFit="1"/>
    </xf>
    <xf numFmtId="0" fontId="5" fillId="0" borderId="96" xfId="0" applyFont="1" applyBorder="1" applyAlignment="1" applyProtection="1">
      <alignment horizontal="center" vertical="center" shrinkToFit="1"/>
    </xf>
    <xf numFmtId="0" fontId="5" fillId="0" borderId="98" xfId="0" applyFont="1" applyBorder="1" applyAlignment="1" applyProtection="1">
      <alignment horizontal="center" vertical="center" shrinkToFit="1"/>
    </xf>
    <xf numFmtId="0" fontId="8" fillId="0" borderId="8" xfId="0" applyFont="1" applyBorder="1" applyAlignment="1" applyProtection="1">
      <alignment vertical="center" shrinkToFit="1"/>
    </xf>
    <xf numFmtId="0" fontId="8" fillId="0" borderId="99" xfId="0" applyFont="1" applyBorder="1" applyAlignment="1" applyProtection="1">
      <alignment vertical="center" shrinkToFit="1"/>
    </xf>
    <xf numFmtId="49" fontId="8" fillId="0" borderId="8" xfId="0" applyNumberFormat="1" applyFont="1" applyBorder="1" applyAlignment="1" applyProtection="1">
      <alignment vertical="center" shrinkToFit="1"/>
    </xf>
    <xf numFmtId="0" fontId="3" fillId="0" borderId="0" xfId="0" applyFont="1" applyAlignment="1">
      <alignment vertical="center" shrinkToFit="1"/>
    </xf>
    <xf numFmtId="0" fontId="2" fillId="0" borderId="2" xfId="0" applyFont="1" applyFill="1" applyBorder="1" applyAlignment="1">
      <alignment horizontal="distributed" vertical="center" shrinkToFit="1"/>
    </xf>
    <xf numFmtId="0" fontId="2" fillId="0" borderId="12" xfId="0" applyFont="1" applyFill="1" applyBorder="1" applyAlignment="1">
      <alignment horizontal="distributed" vertical="center" shrinkToFit="1"/>
    </xf>
    <xf numFmtId="0" fontId="2" fillId="0" borderId="18" xfId="0" applyFont="1" applyBorder="1" applyAlignment="1">
      <alignment shrinkToFit="1"/>
    </xf>
    <xf numFmtId="0" fontId="2" fillId="0" borderId="19" xfId="0" applyFont="1" applyBorder="1" applyAlignment="1">
      <alignment shrinkToFit="1"/>
    </xf>
    <xf numFmtId="0" fontId="2" fillId="0" borderId="30" xfId="0" applyFont="1" applyBorder="1" applyAlignment="1" applyProtection="1">
      <alignment vertical="center" shrinkToFit="1"/>
      <protection locked="0"/>
    </xf>
    <xf numFmtId="0" fontId="2" fillId="0" borderId="26" xfId="0" applyFont="1" applyBorder="1" applyAlignment="1" applyProtection="1">
      <alignment vertical="center" shrinkToFit="1"/>
      <protection locked="0"/>
    </xf>
    <xf numFmtId="0" fontId="2" fillId="0" borderId="32" xfId="0" applyFont="1" applyBorder="1" applyAlignment="1" applyProtection="1">
      <alignment vertical="center" shrinkToFit="1"/>
      <protection locked="0"/>
    </xf>
    <xf numFmtId="0" fontId="2" fillId="0" borderId="34" xfId="0" applyFont="1" applyBorder="1" applyAlignment="1" applyProtection="1">
      <alignment vertical="center" shrinkToFit="1"/>
      <protection locked="0"/>
    </xf>
    <xf numFmtId="0" fontId="2" fillId="0" borderId="27" xfId="0" applyFont="1" applyBorder="1" applyAlignment="1" applyProtection="1">
      <alignment vertical="center" shrinkToFit="1"/>
      <protection locked="0"/>
    </xf>
    <xf numFmtId="0" fontId="2" fillId="0" borderId="31" xfId="0" applyFont="1" applyBorder="1" applyAlignment="1" applyProtection="1">
      <alignment vertical="center" shrinkToFit="1"/>
      <protection locked="0"/>
    </xf>
    <xf numFmtId="0" fontId="2" fillId="0" borderId="28" xfId="0" applyFont="1" applyBorder="1" applyAlignment="1" applyProtection="1">
      <alignment vertical="center" shrinkToFit="1"/>
      <protection locked="0"/>
    </xf>
    <xf numFmtId="0" fontId="2" fillId="0" borderId="33" xfId="0" applyFont="1" applyBorder="1" applyAlignment="1" applyProtection="1">
      <alignment vertical="center" shrinkToFit="1"/>
      <protection locked="0"/>
    </xf>
    <xf numFmtId="0" fontId="2" fillId="0" borderId="35" xfId="0" applyFont="1" applyBorder="1" applyAlignment="1" applyProtection="1">
      <alignment vertical="center" shrinkToFit="1"/>
      <protection locked="0"/>
    </xf>
    <xf numFmtId="0" fontId="2" fillId="0" borderId="29" xfId="0" applyFont="1" applyBorder="1" applyAlignment="1" applyProtection="1">
      <alignment vertical="center" shrinkToFit="1"/>
      <protection locked="0"/>
    </xf>
    <xf numFmtId="0" fontId="2" fillId="0" borderId="43" xfId="0" applyFont="1" applyBorder="1" applyAlignment="1" applyProtection="1">
      <alignment vertical="center" shrinkToFit="1"/>
      <protection locked="0"/>
    </xf>
    <xf numFmtId="0" fontId="2" fillId="0" borderId="25" xfId="0" applyFont="1" applyBorder="1" applyAlignment="1" applyProtection="1">
      <alignment vertical="center" shrinkToFit="1"/>
      <protection locked="0"/>
    </xf>
    <xf numFmtId="0" fontId="2" fillId="0" borderId="46" xfId="0" applyFont="1" applyBorder="1" applyAlignment="1" applyProtection="1">
      <alignment vertical="center" shrinkToFit="1"/>
      <protection locked="0"/>
    </xf>
    <xf numFmtId="0" fontId="2" fillId="0" borderId="38" xfId="0" applyFont="1" applyBorder="1" applyAlignment="1" applyProtection="1">
      <alignment vertical="center" shrinkToFit="1"/>
      <protection locked="0"/>
    </xf>
    <xf numFmtId="0" fontId="2" fillId="0" borderId="39" xfId="0" applyFont="1" applyBorder="1" applyAlignment="1" applyProtection="1">
      <alignment vertical="center" shrinkToFit="1"/>
      <protection locked="0"/>
    </xf>
    <xf numFmtId="0" fontId="2" fillId="0" borderId="44" xfId="0" applyFont="1" applyBorder="1" applyAlignment="1" applyProtection="1">
      <alignment vertical="center" shrinkToFit="1"/>
      <protection locked="0"/>
    </xf>
    <xf numFmtId="0" fontId="2" fillId="0" borderId="41" xfId="0" applyFont="1" applyBorder="1" applyAlignment="1" applyProtection="1">
      <alignment vertical="center" shrinkToFit="1"/>
      <protection locked="0"/>
    </xf>
    <xf numFmtId="0" fontId="2" fillId="0" borderId="47" xfId="0" applyFont="1" applyBorder="1" applyAlignment="1" applyProtection="1">
      <alignment vertical="center" shrinkToFit="1"/>
      <protection locked="0"/>
    </xf>
    <xf numFmtId="0" fontId="2" fillId="0" borderId="40" xfId="0" applyFont="1" applyBorder="1" applyAlignment="1" applyProtection="1">
      <alignment vertical="center" shrinkToFit="1"/>
      <protection locked="0"/>
    </xf>
    <xf numFmtId="0" fontId="2" fillId="0" borderId="42" xfId="0" applyFont="1" applyBorder="1" applyAlignment="1" applyProtection="1">
      <alignment vertical="center" shrinkToFit="1"/>
      <protection locked="0"/>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2" fillId="0" borderId="5" xfId="0" applyFont="1" applyBorder="1" applyAlignment="1">
      <alignment vertical="center" shrinkToFit="1"/>
    </xf>
    <xf numFmtId="0" fontId="2" fillId="0" borderId="6" xfId="0" applyFont="1" applyBorder="1" applyAlignment="1">
      <alignment vertical="center" shrinkToFit="1"/>
    </xf>
    <xf numFmtId="0" fontId="2" fillId="0" borderId="0" xfId="0" applyFont="1" applyBorder="1" applyAlignment="1">
      <alignment horizontal="distributed" vertical="center" shrinkToFit="1"/>
    </xf>
    <xf numFmtId="0" fontId="2" fillId="0" borderId="1" xfId="0" applyFont="1" applyBorder="1" applyAlignment="1">
      <alignment horizontal="distributed" vertical="center" shrinkToFit="1"/>
    </xf>
    <xf numFmtId="0" fontId="0" fillId="0" borderId="0" xfId="0" applyAlignment="1">
      <alignment vertical="center"/>
    </xf>
    <xf numFmtId="0" fontId="10" fillId="0" borderId="18" xfId="1" applyNumberFormat="1" applyFont="1" applyBorder="1" applyAlignment="1">
      <alignment vertical="center"/>
    </xf>
    <xf numFmtId="0" fontId="10" fillId="0" borderId="18" xfId="1" applyNumberFormat="1" applyFont="1" applyBorder="1" applyAlignment="1" applyProtection="1">
      <alignment vertical="center"/>
      <protection locked="0"/>
    </xf>
    <xf numFmtId="0" fontId="10" fillId="0" borderId="19" xfId="1" applyNumberFormat="1" applyFont="1" applyBorder="1" applyAlignment="1">
      <alignment vertical="center"/>
    </xf>
    <xf numFmtId="0" fontId="0" fillId="0" borderId="34" xfId="0" applyFill="1" applyBorder="1" applyProtection="1">
      <alignment vertical="center"/>
      <protection locked="0"/>
    </xf>
    <xf numFmtId="0" fontId="0" fillId="0" borderId="26" xfId="0" applyFill="1" applyBorder="1" applyProtection="1">
      <alignment vertical="center"/>
      <protection locked="0"/>
    </xf>
    <xf numFmtId="0" fontId="0" fillId="0" borderId="27" xfId="0" applyFill="1" applyBorder="1" applyProtection="1">
      <alignment vertical="center"/>
      <protection locked="0"/>
    </xf>
    <xf numFmtId="0" fontId="0" fillId="0" borderId="32" xfId="0" applyFill="1" applyBorder="1" applyProtection="1">
      <alignment vertical="center"/>
      <protection locked="0"/>
    </xf>
    <xf numFmtId="0" fontId="20" fillId="0" borderId="20" xfId="2" applyFont="1" applyBorder="1" applyAlignment="1">
      <alignment horizontal="distributed" vertical="center" wrapText="1"/>
    </xf>
    <xf numFmtId="0" fontId="20" fillId="0" borderId="121" xfId="2" applyFont="1" applyBorder="1" applyAlignment="1">
      <alignment horizontal="distributed" vertical="center"/>
    </xf>
    <xf numFmtId="0" fontId="20" fillId="0" borderId="21" xfId="2" applyFont="1" applyBorder="1" applyAlignment="1">
      <alignment vertical="center" shrinkToFit="1"/>
    </xf>
    <xf numFmtId="0" fontId="20" fillId="2" borderId="125" xfId="2" applyFont="1" applyFill="1" applyBorder="1" applyAlignment="1" applyProtection="1">
      <alignment vertical="center" shrinkToFit="1"/>
      <protection locked="0"/>
    </xf>
    <xf numFmtId="0" fontId="15" fillId="0" borderId="0" xfId="4" applyFont="1" applyFill="1" applyAlignment="1">
      <alignment horizontal="distributed" vertical="center" shrinkToFit="1"/>
    </xf>
    <xf numFmtId="0" fontId="15" fillId="0" borderId="0" xfId="4" applyFont="1" applyFill="1" applyAlignment="1">
      <alignment horizontal="left" vertical="center" shrinkToFit="1"/>
    </xf>
    <xf numFmtId="0" fontId="15" fillId="0" borderId="0" xfId="4" applyFont="1" applyFill="1" applyBorder="1" applyAlignment="1">
      <alignment horizontal="distributed" vertical="center" shrinkToFit="1"/>
    </xf>
    <xf numFmtId="0" fontId="15" fillId="0" borderId="0" xfId="4" applyFont="1" applyFill="1" applyBorder="1" applyAlignment="1">
      <alignment horizontal="left" vertical="top" shrinkToFit="1"/>
    </xf>
    <xf numFmtId="0" fontId="18" fillId="0" borderId="0" xfId="4" applyFont="1" applyFill="1" applyAlignment="1">
      <alignment horizontal="center" vertical="center"/>
    </xf>
    <xf numFmtId="0" fontId="15" fillId="0" borderId="0" xfId="4" applyFont="1" applyFill="1" applyAlignment="1">
      <alignment horizontal="left" vertical="center"/>
    </xf>
    <xf numFmtId="0" fontId="15" fillId="0" borderId="0" xfId="4" applyFont="1" applyFill="1" applyAlignment="1">
      <alignment horizontal="center" vertical="center"/>
    </xf>
    <xf numFmtId="0" fontId="15" fillId="0" borderId="0" xfId="4" applyFont="1" applyFill="1" applyAlignment="1">
      <alignment horizontal="center" vertical="top"/>
    </xf>
    <xf numFmtId="0" fontId="15" fillId="0" borderId="0" xfId="4" applyFont="1" applyFill="1" applyBorder="1" applyAlignment="1">
      <alignment vertical="top" shrinkToFit="1"/>
    </xf>
    <xf numFmtId="0" fontId="15" fillId="0" borderId="0" xfId="4" applyFont="1" applyFill="1" applyBorder="1" applyAlignment="1" applyProtection="1">
      <alignment horizontal="center" vertical="top" shrinkToFit="1"/>
      <protection locked="0"/>
    </xf>
    <xf numFmtId="0" fontId="15" fillId="0" borderId="0" xfId="4" applyFont="1" applyFill="1" applyBorder="1" applyAlignment="1" applyProtection="1">
      <alignment vertical="top" shrinkToFit="1"/>
      <protection locked="0"/>
    </xf>
    <xf numFmtId="0" fontId="15" fillId="0" borderId="0" xfId="4" applyFont="1" applyFill="1" applyAlignment="1">
      <alignment horizontal="left" vertical="top"/>
    </xf>
    <xf numFmtId="176" fontId="15" fillId="0" borderId="0" xfId="6" applyNumberFormat="1" applyFont="1" applyFill="1" applyAlignment="1">
      <alignment horizontal="left" vertical="center"/>
    </xf>
    <xf numFmtId="176" fontId="15" fillId="0" borderId="0" xfId="4" applyNumberFormat="1" applyFont="1" applyFill="1" applyAlignment="1">
      <alignment horizontal="left" vertical="center"/>
    </xf>
    <xf numFmtId="0" fontId="15" fillId="0" borderId="0" xfId="6" applyFont="1" applyFill="1" applyAlignment="1">
      <alignment horizontal="left" vertical="center"/>
    </xf>
    <xf numFmtId="0" fontId="15" fillId="0" borderId="23" xfId="4" applyFont="1" applyFill="1" applyBorder="1" applyAlignment="1">
      <alignment horizontal="center" vertical="center" shrinkToFit="1"/>
    </xf>
    <xf numFmtId="0" fontId="15" fillId="0" borderId="85" xfId="4" applyFont="1" applyFill="1" applyBorder="1" applyAlignment="1">
      <alignment horizontal="center" vertical="center" shrinkToFit="1"/>
    </xf>
    <xf numFmtId="0" fontId="15" fillId="0" borderId="100" xfId="4" applyFont="1" applyFill="1" applyBorder="1" applyAlignment="1">
      <alignment horizontal="left" vertical="center" shrinkToFit="1"/>
    </xf>
    <xf numFmtId="0" fontId="15" fillId="0" borderId="0" xfId="4" applyFont="1" applyFill="1" applyAlignment="1" applyProtection="1">
      <alignment horizontal="left" vertical="center"/>
    </xf>
    <xf numFmtId="0" fontId="15" fillId="0" borderId="0" xfId="4" applyFont="1" applyFill="1" applyBorder="1" applyAlignment="1" applyProtection="1">
      <alignment horizontal="right" vertical="top" shrinkToFit="1"/>
    </xf>
    <xf numFmtId="0" fontId="15" fillId="0" borderId="0" xfId="4" applyFont="1" applyFill="1" applyAlignment="1" applyProtection="1">
      <alignment horizontal="center" vertical="center"/>
    </xf>
    <xf numFmtId="0" fontId="15" fillId="0" borderId="0" xfId="4" applyFont="1" applyFill="1" applyAlignment="1" applyProtection="1">
      <alignment horizontal="left" vertical="center" shrinkToFit="1"/>
    </xf>
    <xf numFmtId="0" fontId="15" fillId="0" borderId="0" xfId="4" applyFont="1" applyFill="1" applyAlignment="1" applyProtection="1">
      <alignment horizontal="distributed" vertical="center" shrinkToFit="1"/>
    </xf>
    <xf numFmtId="0" fontId="15" fillId="0" borderId="0" xfId="4" applyFont="1" applyFill="1" applyAlignment="1" applyProtection="1">
      <alignment horizontal="right" vertical="center" shrinkToFit="1"/>
    </xf>
    <xf numFmtId="0" fontId="10" fillId="0" borderId="0" xfId="4" applyFont="1" applyFill="1" applyAlignment="1">
      <alignment horizontal="center" vertical="center" shrinkToFit="1"/>
    </xf>
    <xf numFmtId="0" fontId="18" fillId="0" borderId="0" xfId="4" applyFont="1" applyFill="1" applyAlignment="1">
      <alignment vertical="center"/>
    </xf>
    <xf numFmtId="0" fontId="31" fillId="0" borderId="0" xfId="0" applyFont="1" applyAlignment="1">
      <alignment vertical="center" wrapText="1"/>
    </xf>
    <xf numFmtId="0" fontId="31" fillId="0" borderId="117" xfId="0" applyFont="1" applyBorder="1" applyAlignment="1">
      <alignment horizontal="center" vertical="center"/>
    </xf>
    <xf numFmtId="0" fontId="31" fillId="0" borderId="117" xfId="0" applyFont="1" applyBorder="1" applyAlignment="1">
      <alignment horizontal="center" vertical="center" wrapText="1"/>
    </xf>
    <xf numFmtId="0" fontId="31" fillId="0" borderId="16" xfId="0" applyFont="1" applyBorder="1" applyAlignment="1">
      <alignment horizontal="center" vertical="center"/>
    </xf>
    <xf numFmtId="0" fontId="31" fillId="0" borderId="16" xfId="0" applyFont="1" applyBorder="1" applyAlignment="1">
      <alignment horizontal="center" vertical="center" wrapText="1"/>
    </xf>
    <xf numFmtId="0" fontId="31" fillId="0" borderId="16" xfId="0" applyFont="1" applyBorder="1" applyAlignment="1">
      <alignment vertical="center" wrapText="1"/>
    </xf>
    <xf numFmtId="0" fontId="31" fillId="0" borderId="1" xfId="0" applyFont="1" applyBorder="1" applyAlignment="1">
      <alignment horizontal="center" vertical="center" wrapText="1"/>
    </xf>
    <xf numFmtId="0" fontId="31" fillId="0" borderId="1" xfId="0" applyFont="1" applyBorder="1" applyAlignment="1">
      <alignment vertical="center" wrapText="1"/>
    </xf>
    <xf numFmtId="0" fontId="31" fillId="0" borderId="0" xfId="0" applyFont="1" applyAlignment="1">
      <alignment vertical="center"/>
    </xf>
    <xf numFmtId="0" fontId="33" fillId="0" borderId="0" xfId="7" applyFont="1">
      <alignment vertical="center"/>
    </xf>
    <xf numFmtId="0" fontId="33" fillId="0" borderId="1" xfId="7" applyFont="1" applyBorder="1" applyAlignment="1">
      <alignment vertical="center" wrapText="1"/>
    </xf>
    <xf numFmtId="0" fontId="9" fillId="0" borderId="0" xfId="4" applyFont="1" applyFill="1" applyAlignment="1">
      <alignment horizontal="left" vertical="center" shrinkToFit="1"/>
    </xf>
    <xf numFmtId="0" fontId="34" fillId="0" borderId="0" xfId="4" applyFont="1" applyFill="1" applyAlignment="1">
      <alignment horizontal="left" vertical="center" shrinkToFit="1"/>
    </xf>
    <xf numFmtId="176" fontId="9" fillId="0" borderId="0" xfId="5" applyNumberFormat="1" applyFont="1" applyFill="1" applyAlignment="1">
      <alignment horizontal="left" vertical="center" shrinkToFit="1"/>
    </xf>
    <xf numFmtId="0" fontId="9" fillId="0" borderId="0" xfId="4" applyFont="1" applyFill="1" applyAlignment="1">
      <alignment horizontal="left" vertical="top" shrinkToFit="1"/>
    </xf>
    <xf numFmtId="0" fontId="9" fillId="0" borderId="0" xfId="4" applyFont="1" applyFill="1" applyAlignment="1">
      <alignment horizontal="left" shrinkToFit="1"/>
    </xf>
    <xf numFmtId="176" fontId="9" fillId="0" borderId="0" xfId="6" applyNumberFormat="1" applyFont="1" applyFill="1" applyAlignment="1">
      <alignment horizontal="left" vertical="center" shrinkToFit="1"/>
    </xf>
    <xf numFmtId="176" fontId="9" fillId="0" borderId="0" xfId="4" applyNumberFormat="1" applyFont="1" applyFill="1" applyAlignment="1">
      <alignment horizontal="left" vertical="center" shrinkToFit="1"/>
    </xf>
    <xf numFmtId="0" fontId="9" fillId="0" borderId="0" xfId="6" applyFont="1" applyFill="1" applyAlignment="1">
      <alignment horizontal="left" vertical="center" shrinkToFit="1"/>
    </xf>
    <xf numFmtId="0" fontId="35" fillId="0" borderId="0" xfId="0" applyFont="1" applyAlignment="1">
      <alignment vertical="center" shrinkToFit="1"/>
    </xf>
    <xf numFmtId="0" fontId="35" fillId="0" borderId="0" xfId="0" applyFont="1" applyAlignment="1">
      <alignment vertical="center"/>
    </xf>
    <xf numFmtId="0" fontId="36" fillId="0" borderId="0" xfId="1" applyFont="1" applyAlignment="1">
      <alignment vertical="center"/>
    </xf>
    <xf numFmtId="0" fontId="35" fillId="0" borderId="0" xfId="0" applyFont="1">
      <alignment vertical="center"/>
    </xf>
    <xf numFmtId="0" fontId="9" fillId="0" borderId="0" xfId="4" applyFont="1" applyFill="1" applyAlignment="1">
      <alignment horizontal="left" vertical="center"/>
    </xf>
    <xf numFmtId="0" fontId="34" fillId="0" borderId="0" xfId="4" applyFont="1" applyFill="1" applyAlignment="1">
      <alignment horizontal="left" vertical="center"/>
    </xf>
    <xf numFmtId="0" fontId="9" fillId="0" borderId="0" xfId="4" applyFont="1" applyFill="1" applyAlignment="1">
      <alignment horizontal="left" vertical="top"/>
    </xf>
    <xf numFmtId="176" fontId="9" fillId="0" borderId="0" xfId="6" applyNumberFormat="1" applyFont="1" applyFill="1" applyAlignment="1">
      <alignment horizontal="left" vertical="center"/>
    </xf>
    <xf numFmtId="176" fontId="9" fillId="0" borderId="0" xfId="4" applyNumberFormat="1" applyFont="1" applyFill="1" applyAlignment="1">
      <alignment horizontal="left" vertical="center"/>
    </xf>
    <xf numFmtId="0" fontId="9" fillId="0" borderId="0" xfId="6" applyFont="1" applyFill="1" applyAlignment="1">
      <alignment horizontal="left" vertical="center"/>
    </xf>
    <xf numFmtId="0" fontId="37" fillId="0" borderId="0" xfId="4" applyFont="1" applyFill="1" applyAlignment="1">
      <alignment horizontal="left" vertical="center"/>
    </xf>
    <xf numFmtId="49" fontId="15" fillId="0" borderId="0" xfId="4" applyNumberFormat="1" applyFont="1" applyFill="1" applyAlignment="1" applyProtection="1">
      <alignment horizontal="left" vertical="center" shrinkToFit="1"/>
      <protection locked="0"/>
    </xf>
    <xf numFmtId="49" fontId="24" fillId="0" borderId="0" xfId="4" applyNumberFormat="1" applyFont="1" applyFill="1" applyAlignment="1">
      <alignment horizontal="left"/>
    </xf>
    <xf numFmtId="49" fontId="24" fillId="0" borderId="0" xfId="4" applyNumberFormat="1" applyFont="1" applyFill="1" applyAlignment="1">
      <alignment horizontal="left" vertical="center"/>
    </xf>
    <xf numFmtId="49" fontId="20" fillId="0" borderId="0" xfId="4" applyNumberFormat="1" applyFont="1" applyFill="1" applyAlignment="1">
      <alignment horizontal="left" vertical="center" shrinkToFit="1"/>
    </xf>
    <xf numFmtId="49" fontId="24" fillId="0" borderId="0" xfId="4" applyNumberFormat="1" applyFont="1" applyFill="1" applyAlignment="1">
      <alignment horizontal="left" vertical="top"/>
    </xf>
    <xf numFmtId="0" fontId="37" fillId="0" borderId="0" xfId="0" applyFont="1" applyAlignment="1">
      <alignment vertical="center" shrinkToFit="1"/>
    </xf>
    <xf numFmtId="0" fontId="38" fillId="0" borderId="5" xfId="0" applyFont="1" applyBorder="1" applyAlignment="1">
      <alignment vertical="center" shrinkToFit="1"/>
    </xf>
    <xf numFmtId="0" fontId="38" fillId="0" borderId="0" xfId="0" applyFont="1" applyBorder="1" applyAlignment="1">
      <alignment vertical="center" shrinkToFit="1"/>
    </xf>
    <xf numFmtId="0" fontId="39" fillId="0" borderId="0" xfId="0" applyFont="1" applyAlignment="1">
      <alignment vertical="center" shrinkToFit="1"/>
    </xf>
    <xf numFmtId="0" fontId="2" fillId="0" borderId="26" xfId="0" applyFont="1" applyFill="1" applyBorder="1" applyAlignment="1" applyProtection="1">
      <alignment vertical="center" shrinkToFit="1"/>
      <protection locked="0"/>
    </xf>
    <xf numFmtId="0" fontId="2" fillId="3" borderId="26" xfId="0" applyFont="1" applyFill="1" applyBorder="1" applyAlignment="1" applyProtection="1">
      <alignment vertical="center" shrinkToFit="1"/>
      <protection locked="0"/>
    </xf>
    <xf numFmtId="0" fontId="2" fillId="3" borderId="27" xfId="0" applyFont="1" applyFill="1" applyBorder="1" applyAlignment="1" applyProtection="1">
      <alignment vertical="center" shrinkToFit="1"/>
      <protection locked="0"/>
    </xf>
    <xf numFmtId="0" fontId="2" fillId="3" borderId="30" xfId="0" applyFont="1" applyFill="1" applyBorder="1" applyAlignment="1" applyProtection="1">
      <alignment vertical="center" shrinkToFit="1"/>
      <protection locked="0"/>
    </xf>
    <xf numFmtId="0" fontId="2" fillId="3" borderId="32" xfId="0" applyFont="1" applyFill="1" applyBorder="1" applyAlignment="1" applyProtection="1">
      <alignment vertical="center" shrinkToFit="1"/>
      <protection locked="0"/>
    </xf>
    <xf numFmtId="0" fontId="2" fillId="3" borderId="34" xfId="0" applyFont="1" applyFill="1" applyBorder="1" applyAlignment="1" applyProtection="1">
      <alignment vertical="center" shrinkToFit="1"/>
      <protection locked="0"/>
    </xf>
    <xf numFmtId="0" fontId="20" fillId="0" borderId="0" xfId="2" applyFont="1" applyAlignment="1" applyProtection="1">
      <alignment vertical="center"/>
    </xf>
    <xf numFmtId="0" fontId="41" fillId="0" borderId="0" xfId="1" applyFont="1" applyAlignment="1">
      <alignment vertical="center"/>
    </xf>
    <xf numFmtId="0" fontId="42" fillId="0" borderId="0" xfId="1" applyFont="1" applyAlignment="1">
      <alignment vertical="center"/>
    </xf>
    <xf numFmtId="0" fontId="24" fillId="0" borderId="0" xfId="1" applyFont="1" applyAlignment="1">
      <alignment vertical="center"/>
    </xf>
    <xf numFmtId="0" fontId="24" fillId="0" borderId="0" xfId="0" applyFont="1">
      <alignment vertical="center"/>
    </xf>
    <xf numFmtId="0" fontId="2" fillId="0" borderId="0" xfId="0" applyFont="1" applyFill="1" applyAlignment="1">
      <alignment vertical="center" shrinkToFit="1"/>
    </xf>
    <xf numFmtId="0" fontId="24" fillId="0" borderId="0" xfId="4" applyFont="1" applyFill="1" applyAlignment="1">
      <alignment horizontal="left" vertical="center"/>
    </xf>
    <xf numFmtId="0" fontId="24" fillId="0" borderId="0" xfId="0" applyFont="1" applyAlignment="1">
      <alignment vertical="center"/>
    </xf>
    <xf numFmtId="0" fontId="24" fillId="0" borderId="0" xfId="0" applyFont="1" applyAlignment="1"/>
    <xf numFmtId="0" fontId="24" fillId="0" borderId="0" xfId="0" applyFont="1" applyAlignment="1">
      <alignment vertical="top"/>
    </xf>
    <xf numFmtId="0" fontId="10" fillId="0" borderId="18" xfId="1" applyNumberFormat="1" applyFont="1" applyFill="1" applyBorder="1" applyAlignment="1">
      <alignment vertical="center"/>
    </xf>
    <xf numFmtId="0" fontId="10" fillId="0" borderId="19" xfId="1" applyNumberFormat="1" applyFont="1" applyFill="1" applyBorder="1" applyAlignment="1">
      <alignment vertical="center"/>
    </xf>
    <xf numFmtId="0" fontId="0" fillId="0" borderId="0" xfId="0" applyBorder="1" applyAlignment="1" applyProtection="1">
      <alignment vertical="center" shrinkToFit="1"/>
    </xf>
    <xf numFmtId="0" fontId="10" fillId="0" borderId="18" xfId="1" applyNumberFormat="1" applyFont="1" applyFill="1" applyBorder="1" applyAlignment="1" applyProtection="1">
      <alignment vertical="center"/>
      <protection locked="0"/>
    </xf>
    <xf numFmtId="0" fontId="2" fillId="0" borderId="17" xfId="0" applyFont="1" applyBorder="1" applyAlignment="1" applyProtection="1">
      <alignment vertical="center"/>
    </xf>
    <xf numFmtId="0" fontId="20" fillId="0" borderId="0" xfId="2" applyFont="1" applyBorder="1" applyAlignment="1" applyProtection="1">
      <alignment vertical="center"/>
    </xf>
    <xf numFmtId="0" fontId="35" fillId="0" borderId="0" xfId="0" applyFont="1" applyBorder="1" applyProtection="1">
      <alignment vertical="center"/>
    </xf>
    <xf numFmtId="0" fontId="0" fillId="0" borderId="0" xfId="0" applyBorder="1" applyProtection="1">
      <alignment vertical="center"/>
    </xf>
    <xf numFmtId="0" fontId="2" fillId="0" borderId="5"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0" xfId="0" applyFont="1" applyBorder="1" applyProtection="1">
      <alignment vertical="center"/>
    </xf>
    <xf numFmtId="0" fontId="3" fillId="0" borderId="0" xfId="0" applyFont="1" applyFill="1" applyBorder="1" applyAlignment="1" applyProtection="1">
      <alignment vertical="center" shrinkToFit="1"/>
    </xf>
    <xf numFmtId="0" fontId="3" fillId="0" borderId="6" xfId="0" applyFont="1" applyFill="1" applyBorder="1" applyAlignment="1" applyProtection="1">
      <alignment vertical="center" shrinkToFit="1"/>
    </xf>
    <xf numFmtId="0" fontId="2" fillId="0" borderId="0" xfId="0" applyFont="1" applyBorder="1" applyAlignment="1" applyProtection="1">
      <alignment vertical="center"/>
    </xf>
    <xf numFmtId="0" fontId="2" fillId="0" borderId="6" xfId="0" applyFont="1" applyFill="1" applyBorder="1" applyAlignment="1" applyProtection="1">
      <alignment horizontal="center" vertical="center" shrinkToFit="1"/>
    </xf>
    <xf numFmtId="0" fontId="2" fillId="0" borderId="5" xfId="0" applyFont="1" applyBorder="1" applyProtection="1">
      <alignment vertical="center"/>
    </xf>
    <xf numFmtId="49" fontId="24" fillId="0" borderId="0" xfId="4" applyNumberFormat="1" applyFont="1" applyFill="1" applyBorder="1" applyAlignment="1" applyProtection="1">
      <alignment horizontal="left"/>
    </xf>
    <xf numFmtId="0" fontId="6" fillId="0" borderId="6" xfId="0" applyFont="1" applyFill="1" applyBorder="1" applyAlignment="1" applyProtection="1">
      <alignment horizontal="center" vertical="center" shrinkToFit="1"/>
    </xf>
    <xf numFmtId="49" fontId="24" fillId="0" borderId="0" xfId="4" applyNumberFormat="1" applyFont="1" applyFill="1" applyBorder="1" applyAlignment="1" applyProtection="1">
      <alignment horizontal="left" vertical="top"/>
    </xf>
    <xf numFmtId="0" fontId="2" fillId="0" borderId="6" xfId="0" applyFont="1" applyBorder="1" applyProtection="1">
      <alignment vertical="center"/>
    </xf>
    <xf numFmtId="0" fontId="25" fillId="0" borderId="5" xfId="0" applyFont="1" applyBorder="1" applyAlignment="1" applyProtection="1">
      <alignment horizontal="left" vertical="center" readingOrder="1"/>
    </xf>
    <xf numFmtId="0" fontId="25" fillId="0" borderId="5" xfId="0" applyFont="1" applyBorder="1" applyProtection="1">
      <alignment vertical="center"/>
    </xf>
    <xf numFmtId="0" fontId="2" fillId="0" borderId="6" xfId="0" applyFont="1" applyBorder="1" applyAlignment="1" applyProtection="1">
      <alignment horizontal="left" vertical="center" shrinkToFit="1"/>
    </xf>
    <xf numFmtId="49" fontId="24" fillId="0" borderId="0" xfId="4" applyNumberFormat="1" applyFont="1" applyFill="1" applyBorder="1" applyAlignment="1" applyProtection="1">
      <alignment horizontal="left" vertical="center"/>
    </xf>
    <xf numFmtId="0" fontId="2" fillId="0" borderId="9" xfId="0" applyFont="1" applyBorder="1" applyProtection="1">
      <alignment vertical="center"/>
    </xf>
    <xf numFmtId="0" fontId="2" fillId="0" borderId="10" xfId="0" applyFont="1" applyBorder="1" applyProtection="1">
      <alignment vertical="center"/>
    </xf>
    <xf numFmtId="0" fontId="2" fillId="0" borderId="11" xfId="0" applyFont="1" applyBorder="1" applyProtection="1">
      <alignment vertical="center"/>
    </xf>
    <xf numFmtId="0" fontId="8" fillId="0" borderId="3" xfId="0" applyFont="1" applyBorder="1" applyAlignment="1" applyProtection="1">
      <alignment horizontal="center" wrapText="1"/>
      <protection locked="0"/>
    </xf>
    <xf numFmtId="0" fontId="2" fillId="0" borderId="0" xfId="0" applyFont="1" applyProtection="1">
      <alignment vertical="center"/>
    </xf>
    <xf numFmtId="0" fontId="35" fillId="0" borderId="0" xfId="0" applyFont="1" applyProtection="1">
      <alignment vertical="center"/>
    </xf>
    <xf numFmtId="0" fontId="0" fillId="0" borderId="0" xfId="0" applyProtection="1">
      <alignment vertical="center"/>
    </xf>
    <xf numFmtId="49" fontId="24" fillId="0" borderId="0" xfId="4" applyNumberFormat="1" applyFont="1" applyFill="1" applyAlignment="1" applyProtection="1">
      <alignment horizontal="left"/>
    </xf>
    <xf numFmtId="49" fontId="24" fillId="0" borderId="0" xfId="4" applyNumberFormat="1" applyFont="1" applyFill="1" applyAlignment="1" applyProtection="1">
      <alignment horizontal="left" vertical="top"/>
    </xf>
    <xf numFmtId="0" fontId="3" fillId="0" borderId="5" xfId="0" applyFont="1" applyBorder="1" applyProtection="1">
      <alignment vertical="center"/>
    </xf>
    <xf numFmtId="0" fontId="2" fillId="0" borderId="10" xfId="0" applyFont="1" applyBorder="1" applyAlignment="1" applyProtection="1">
      <alignment vertical="center"/>
    </xf>
    <xf numFmtId="0" fontId="2" fillId="0" borderId="19" xfId="0" applyFont="1" applyBorder="1" applyAlignment="1" applyProtection="1">
      <alignment vertical="center"/>
    </xf>
    <xf numFmtId="49" fontId="24" fillId="0" borderId="0" xfId="4" applyNumberFormat="1" applyFont="1" applyFill="1" applyAlignment="1" applyProtection="1">
      <alignment horizontal="left" vertical="center"/>
    </xf>
    <xf numFmtId="0" fontId="8" fillId="0" borderId="2" xfId="0" applyFont="1" applyBorder="1" applyAlignment="1" applyProtection="1">
      <alignment horizontal="center" wrapText="1"/>
    </xf>
    <xf numFmtId="0" fontId="8" fillId="0" borderId="4" xfId="0" applyFont="1" applyBorder="1" applyAlignment="1" applyProtection="1">
      <alignment wrapText="1"/>
    </xf>
    <xf numFmtId="0" fontId="2" fillId="0" borderId="2" xfId="0" applyFont="1" applyBorder="1" applyAlignment="1" applyProtection="1">
      <alignment horizontal="center" vertical="distributed"/>
    </xf>
    <xf numFmtId="0" fontId="25" fillId="0" borderId="2" xfId="0" applyFont="1" applyBorder="1" applyAlignment="1" applyProtection="1">
      <alignment horizontal="left" vertical="center" readingOrder="1"/>
    </xf>
    <xf numFmtId="0" fontId="25" fillId="0" borderId="3" xfId="0" applyFont="1" applyBorder="1" applyAlignment="1" applyProtection="1">
      <alignment horizontal="left" vertical="center" readingOrder="1"/>
    </xf>
    <xf numFmtId="0" fontId="2" fillId="0" borderId="3" xfId="0" applyFont="1" applyBorder="1" applyProtection="1">
      <alignment vertical="center"/>
    </xf>
    <xf numFmtId="0" fontId="2" fillId="0" borderId="4" xfId="0" applyFont="1" applyBorder="1" applyProtection="1">
      <alignment vertical="center"/>
    </xf>
    <xf numFmtId="0" fontId="35" fillId="0" borderId="0" xfId="0" applyFont="1" applyAlignment="1" applyProtection="1">
      <alignment vertical="center" shrinkToFit="1"/>
    </xf>
    <xf numFmtId="0" fontId="4" fillId="0" borderId="5" xfId="0" applyFont="1" applyBorder="1" applyAlignment="1" applyProtection="1">
      <alignment horizontal="center" vertical="center" shrinkToFit="1"/>
    </xf>
    <xf numFmtId="0" fontId="4" fillId="0" borderId="0" xfId="0" applyFont="1" applyBorder="1" applyAlignment="1" applyProtection="1">
      <alignment horizontal="center" vertical="center" shrinkToFit="1"/>
    </xf>
    <xf numFmtId="0" fontId="4" fillId="0" borderId="6" xfId="0" applyFont="1" applyBorder="1" applyAlignment="1" applyProtection="1">
      <alignment horizontal="center" vertical="center" shrinkToFit="1"/>
    </xf>
    <xf numFmtId="0" fontId="35" fillId="0" borderId="0" xfId="0" applyFont="1" applyAlignment="1" applyProtection="1">
      <alignment vertical="center"/>
    </xf>
    <xf numFmtId="0" fontId="2" fillId="0" borderId="5" xfId="0" applyFont="1" applyBorder="1" applyAlignment="1" applyProtection="1">
      <alignment vertical="center" shrinkToFit="1"/>
    </xf>
    <xf numFmtId="0" fontId="2" fillId="0" borderId="0" xfId="0" applyFont="1" applyBorder="1" applyAlignment="1" applyProtection="1">
      <alignment vertical="center" shrinkToFit="1"/>
    </xf>
    <xf numFmtId="0" fontId="2" fillId="0" borderId="6" xfId="0" applyFont="1" applyBorder="1" applyAlignment="1" applyProtection="1">
      <alignment vertical="center" shrinkToFit="1"/>
    </xf>
    <xf numFmtId="0" fontId="2" fillId="0" borderId="0" xfId="0" applyFont="1" applyBorder="1" applyAlignment="1" applyProtection="1">
      <alignment horizontal="distributed" vertical="center" shrinkToFit="1"/>
    </xf>
    <xf numFmtId="0" fontId="2" fillId="0" borderId="3" xfId="0" applyFont="1" applyBorder="1" applyAlignment="1" applyProtection="1">
      <alignment vertical="center" shrinkToFit="1"/>
    </xf>
    <xf numFmtId="0" fontId="2" fillId="0" borderId="10" xfId="0" applyFont="1" applyBorder="1" applyAlignment="1" applyProtection="1">
      <alignment vertical="center" shrinkToFit="1"/>
    </xf>
    <xf numFmtId="0" fontId="48" fillId="0" borderId="0" xfId="4" applyFont="1" applyFill="1" applyAlignment="1">
      <alignment horizontal="left" vertical="center" shrinkToFit="1"/>
    </xf>
    <xf numFmtId="0" fontId="20" fillId="0" borderId="0" xfId="4" applyFont="1" applyFill="1" applyAlignment="1">
      <alignment horizontal="left" vertical="center" shrinkToFit="1"/>
    </xf>
    <xf numFmtId="0" fontId="49" fillId="0" borderId="0" xfId="4" applyFont="1" applyFill="1" applyAlignment="1">
      <alignment horizontal="distributed" vertical="center" shrinkToFit="1"/>
    </xf>
    <xf numFmtId="0" fontId="49" fillId="0" borderId="0" xfId="4" applyFont="1" applyFill="1" applyAlignment="1">
      <alignment vertical="center" shrinkToFit="1"/>
    </xf>
    <xf numFmtId="0" fontId="41" fillId="0" borderId="0" xfId="4" applyFont="1" applyFill="1" applyAlignment="1">
      <alignment horizontal="left" vertical="center" shrinkToFit="1"/>
    </xf>
    <xf numFmtId="0" fontId="48" fillId="0" borderId="0" xfId="8" applyFont="1" applyFill="1" applyAlignment="1">
      <alignment horizontal="left" vertical="center" shrinkToFit="1"/>
    </xf>
    <xf numFmtId="0" fontId="48" fillId="0" borderId="0" xfId="4" applyFont="1" applyFill="1" applyAlignment="1">
      <alignment horizontal="distributed" vertical="center" shrinkToFit="1"/>
    </xf>
    <xf numFmtId="0" fontId="48" fillId="0" borderId="2" xfId="4" applyFont="1" applyFill="1" applyBorder="1" applyAlignment="1" applyProtection="1">
      <alignment horizontal="right" vertical="center" shrinkToFit="1"/>
      <protection locked="0"/>
    </xf>
    <xf numFmtId="0" fontId="48" fillId="0" borderId="9" xfId="4" applyFont="1" applyFill="1" applyBorder="1" applyAlignment="1" applyProtection="1">
      <alignment horizontal="right" vertical="center" shrinkToFit="1"/>
      <protection locked="0"/>
    </xf>
    <xf numFmtId="41" fontId="48" fillId="0" borderId="11" xfId="4" applyNumberFormat="1" applyFont="1" applyFill="1" applyBorder="1" applyAlignment="1">
      <alignment horizontal="center" vertical="center" shrinkToFit="1"/>
    </xf>
    <xf numFmtId="0" fontId="48" fillId="0" borderId="0" xfId="4" applyFont="1" applyFill="1" applyBorder="1" applyAlignment="1">
      <alignment horizontal="distributed" vertical="center" shrinkToFit="1"/>
    </xf>
    <xf numFmtId="0" fontId="48" fillId="0" borderId="0" xfId="4" applyFont="1" applyFill="1" applyBorder="1" applyAlignment="1">
      <alignment horizontal="left" vertical="center" wrapText="1" shrinkToFit="1"/>
    </xf>
    <xf numFmtId="0" fontId="48" fillId="0" borderId="0" xfId="4" applyFont="1" applyFill="1" applyBorder="1" applyAlignment="1">
      <alignment horizontal="right" vertical="center" shrinkToFit="1"/>
    </xf>
    <xf numFmtId="0" fontId="48" fillId="0" borderId="0" xfId="4" applyFont="1" applyFill="1" applyBorder="1" applyAlignment="1">
      <alignment horizontal="left" vertical="center" shrinkToFit="1"/>
    </xf>
    <xf numFmtId="176" fontId="48" fillId="0" borderId="0" xfId="6" applyNumberFormat="1" applyFont="1" applyFill="1" applyAlignment="1">
      <alignment horizontal="left" vertical="center" shrinkToFit="1"/>
    </xf>
    <xf numFmtId="176" fontId="48" fillId="0" borderId="0" xfId="4" applyNumberFormat="1" applyFont="1" applyFill="1" applyAlignment="1">
      <alignment horizontal="left" vertical="center" shrinkToFit="1"/>
    </xf>
    <xf numFmtId="0" fontId="48" fillId="0" borderId="5" xfId="4" applyFont="1" applyFill="1" applyBorder="1" applyAlignment="1">
      <alignment horizontal="left" vertical="center" shrinkToFit="1"/>
    </xf>
    <xf numFmtId="176" fontId="48" fillId="0" borderId="0" xfId="6" applyNumberFormat="1" applyFont="1" applyFill="1" applyBorder="1" applyAlignment="1">
      <alignment horizontal="left" vertical="center" shrinkToFit="1"/>
    </xf>
    <xf numFmtId="0" fontId="48" fillId="0" borderId="9" xfId="4" applyFont="1" applyFill="1" applyBorder="1" applyAlignment="1">
      <alignment horizontal="left" vertical="center" shrinkToFit="1"/>
    </xf>
    <xf numFmtId="0" fontId="48" fillId="0" borderId="10" xfId="4" applyFont="1" applyFill="1" applyBorder="1" applyAlignment="1">
      <alignment horizontal="distributed" vertical="center" shrinkToFit="1"/>
    </xf>
    <xf numFmtId="0" fontId="48" fillId="0" borderId="10" xfId="4" applyFont="1" applyFill="1" applyBorder="1" applyAlignment="1">
      <alignment horizontal="left" vertical="center" shrinkToFit="1"/>
    </xf>
    <xf numFmtId="176" fontId="48" fillId="0" borderId="10" xfId="6" applyNumberFormat="1" applyFont="1" applyFill="1" applyBorder="1" applyAlignment="1">
      <alignment horizontal="left" vertical="center" shrinkToFit="1"/>
    </xf>
    <xf numFmtId="0" fontId="48" fillId="0" borderId="0" xfId="6" applyFont="1" applyFill="1" applyAlignment="1">
      <alignment horizontal="left" vertical="center" shrinkToFit="1"/>
    </xf>
    <xf numFmtId="0" fontId="48" fillId="0" borderId="0" xfId="4" applyFont="1" applyFill="1" applyAlignment="1">
      <alignment horizontal="center" vertical="center" shrinkToFit="1"/>
    </xf>
    <xf numFmtId="176" fontId="48" fillId="0" borderId="0" xfId="5" applyNumberFormat="1" applyFont="1" applyFill="1" applyAlignment="1">
      <alignment horizontal="left" vertical="center" shrinkToFit="1"/>
    </xf>
    <xf numFmtId="176" fontId="20" fillId="0" borderId="0" xfId="5" applyNumberFormat="1" applyFont="1" applyFill="1" applyAlignment="1">
      <alignment horizontal="left" vertical="center" shrinkToFit="1"/>
    </xf>
    <xf numFmtId="58" fontId="48" fillId="0" borderId="0" xfId="4" applyNumberFormat="1" applyFont="1" applyFill="1" applyAlignment="1">
      <alignment shrinkToFit="1"/>
    </xf>
    <xf numFmtId="58" fontId="48" fillId="0" borderId="0" xfId="4" applyNumberFormat="1" applyFont="1" applyFill="1" applyAlignment="1">
      <alignment horizontal="distributed" shrinkToFit="1"/>
    </xf>
    <xf numFmtId="0" fontId="48" fillId="0" borderId="0" xfId="4" applyNumberFormat="1" applyFont="1" applyFill="1" applyAlignment="1" applyProtection="1">
      <alignment horizontal="distributed" shrinkToFit="1"/>
      <protection locked="0"/>
    </xf>
    <xf numFmtId="0" fontId="48" fillId="0" borderId="0" xfId="4" applyNumberFormat="1" applyFont="1" applyFill="1" applyAlignment="1">
      <alignment horizontal="distributed" shrinkToFit="1"/>
    </xf>
    <xf numFmtId="0" fontId="48" fillId="0" borderId="0" xfId="4" applyFont="1" applyFill="1" applyAlignment="1">
      <alignment horizontal="left" vertical="top" shrinkToFit="1"/>
    </xf>
    <xf numFmtId="0" fontId="48" fillId="0" borderId="5" xfId="4" applyFont="1" applyFill="1" applyBorder="1" applyAlignment="1">
      <alignment horizontal="right" vertical="center" shrinkToFit="1"/>
    </xf>
    <xf numFmtId="0" fontId="48" fillId="0" borderId="0" xfId="4" applyFont="1" applyFill="1" applyBorder="1" applyAlignment="1">
      <alignment vertical="center" shrinkToFit="1"/>
    </xf>
    <xf numFmtId="176" fontId="48" fillId="0" borderId="0" xfId="6" applyNumberFormat="1" applyFont="1" applyFill="1" applyBorder="1" applyAlignment="1">
      <alignment horizontal="distributed" vertical="center" shrinkToFit="1"/>
    </xf>
    <xf numFmtId="0" fontId="48" fillId="0" borderId="6" xfId="4" applyFont="1" applyFill="1" applyBorder="1" applyAlignment="1" applyProtection="1">
      <alignment horizontal="left" vertical="center" shrinkToFit="1"/>
      <protection locked="0"/>
    </xf>
    <xf numFmtId="0" fontId="48" fillId="0" borderId="9" xfId="4" applyFont="1" applyFill="1" applyBorder="1" applyAlignment="1">
      <alignment horizontal="right" vertical="center" shrinkToFit="1"/>
    </xf>
    <xf numFmtId="0" fontId="48" fillId="0" borderId="10" xfId="4" applyFont="1" applyFill="1" applyBorder="1" applyAlignment="1">
      <alignment vertical="center" shrinkToFit="1"/>
    </xf>
    <xf numFmtId="176" fontId="48" fillId="0" borderId="10" xfId="6" applyNumberFormat="1" applyFont="1" applyFill="1" applyBorder="1" applyAlignment="1">
      <alignment horizontal="distributed" vertical="center" shrinkToFit="1"/>
    </xf>
    <xf numFmtId="176" fontId="48" fillId="0" borderId="11" xfId="6" applyNumberFormat="1" applyFont="1" applyFill="1" applyBorder="1" applyAlignment="1" applyProtection="1">
      <alignment horizontal="left" vertical="center" shrinkToFit="1"/>
      <protection locked="0"/>
    </xf>
    <xf numFmtId="0" fontId="48" fillId="0" borderId="0" xfId="4" applyFont="1" applyFill="1" applyAlignment="1">
      <alignment horizontal="left" vertical="center"/>
    </xf>
    <xf numFmtId="0" fontId="20" fillId="0" borderId="0" xfId="4" applyFont="1" applyFill="1" applyAlignment="1">
      <alignment horizontal="left" vertical="center"/>
    </xf>
    <xf numFmtId="0" fontId="49" fillId="0" borderId="0" xfId="4" applyFont="1" applyFill="1" applyAlignment="1">
      <alignment horizontal="center" vertical="center"/>
    </xf>
    <xf numFmtId="0" fontId="41" fillId="0" borderId="0" xfId="4" applyFont="1" applyFill="1" applyAlignment="1">
      <alignment horizontal="left" vertical="center"/>
    </xf>
    <xf numFmtId="0" fontId="48" fillId="0" borderId="0" xfId="8" applyFont="1" applyFill="1" applyAlignment="1">
      <alignment horizontal="left" vertical="center"/>
    </xf>
    <xf numFmtId="0" fontId="19" fillId="0" borderId="0" xfId="4" applyFont="1" applyFill="1" applyAlignment="1" applyProtection="1">
      <alignment horizontal="center" vertical="center"/>
      <protection locked="0"/>
    </xf>
    <xf numFmtId="176" fontId="48" fillId="0" borderId="0" xfId="6" applyNumberFormat="1" applyFont="1" applyFill="1" applyAlignment="1">
      <alignment horizontal="left" vertical="center"/>
    </xf>
    <xf numFmtId="176" fontId="48" fillId="0" borderId="0" xfId="4" applyNumberFormat="1" applyFont="1" applyFill="1" applyAlignment="1">
      <alignment horizontal="left" vertical="center"/>
    </xf>
    <xf numFmtId="0" fontId="48" fillId="0" borderId="2" xfId="4" applyFont="1" applyFill="1" applyBorder="1" applyAlignment="1">
      <alignment horizontal="left" vertical="center"/>
    </xf>
    <xf numFmtId="0" fontId="48" fillId="0" borderId="3" xfId="4" applyFont="1" applyFill="1" applyBorder="1" applyAlignment="1">
      <alignment horizontal="left" vertical="center"/>
    </xf>
    <xf numFmtId="176" fontId="48" fillId="0" borderId="3" xfId="6" applyNumberFormat="1" applyFont="1" applyFill="1" applyBorder="1" applyAlignment="1">
      <alignment horizontal="left" vertical="center"/>
    </xf>
    <xf numFmtId="176" fontId="48" fillId="0" borderId="4" xfId="6" applyNumberFormat="1" applyFont="1" applyFill="1" applyBorder="1" applyAlignment="1">
      <alignment horizontal="left" vertical="center"/>
    </xf>
    <xf numFmtId="0" fontId="48" fillId="0" borderId="5" xfId="4" applyFont="1" applyFill="1" applyBorder="1" applyAlignment="1">
      <alignment horizontal="left" vertical="center"/>
    </xf>
    <xf numFmtId="0" fontId="48" fillId="0" borderId="0" xfId="4" applyFont="1" applyFill="1" applyBorder="1" applyAlignment="1">
      <alignment horizontal="distributed" vertical="center"/>
    </xf>
    <xf numFmtId="176" fontId="48" fillId="0" borderId="6" xfId="6" applyNumberFormat="1" applyFont="1" applyFill="1" applyBorder="1" applyAlignment="1" applyProtection="1">
      <alignment horizontal="left" vertical="center" shrinkToFit="1"/>
      <protection locked="0"/>
    </xf>
    <xf numFmtId="0" fontId="48" fillId="0" borderId="9" xfId="4" applyFont="1" applyFill="1" applyBorder="1" applyAlignment="1">
      <alignment horizontal="left" vertical="center"/>
    </xf>
    <xf numFmtId="0" fontId="48" fillId="0" borderId="10" xfId="4" applyFont="1" applyFill="1" applyBorder="1" applyAlignment="1">
      <alignment horizontal="distributed" vertical="center"/>
    </xf>
    <xf numFmtId="0" fontId="48" fillId="0" borderId="0" xfId="6" applyFont="1" applyFill="1" applyAlignment="1">
      <alignment horizontal="left" vertical="center"/>
    </xf>
    <xf numFmtId="0" fontId="50" fillId="0" borderId="0" xfId="4" applyFont="1" applyFill="1" applyAlignment="1">
      <alignment vertical="center" shrinkToFit="1"/>
    </xf>
    <xf numFmtId="49" fontId="48" fillId="0" borderId="0" xfId="4" applyNumberFormat="1" applyFont="1" applyFill="1" applyAlignment="1">
      <alignment vertical="center"/>
    </xf>
    <xf numFmtId="0" fontId="48" fillId="0" borderId="0" xfId="4" applyFont="1" applyFill="1" applyAlignment="1">
      <alignment horizontal="distributed" vertical="center"/>
    </xf>
    <xf numFmtId="0" fontId="48" fillId="0" borderId="10" xfId="4" applyFont="1" applyFill="1" applyBorder="1" applyAlignment="1">
      <alignment horizontal="center" vertical="center"/>
    </xf>
    <xf numFmtId="0" fontId="48" fillId="0" borderId="2" xfId="4" applyFont="1" applyFill="1" applyBorder="1" applyAlignment="1">
      <alignment horizontal="distributed" vertical="center"/>
    </xf>
    <xf numFmtId="0" fontId="48" fillId="0" borderId="3" xfId="4" applyFont="1" applyFill="1" applyBorder="1" applyAlignment="1">
      <alignment horizontal="distributed" vertical="center"/>
    </xf>
    <xf numFmtId="0" fontId="48" fillId="0" borderId="9" xfId="4" applyFont="1" applyFill="1" applyBorder="1" applyAlignment="1">
      <alignment horizontal="distributed" vertical="center"/>
    </xf>
    <xf numFmtId="0" fontId="48" fillId="0" borderId="0" xfId="4" applyFont="1" applyFill="1" applyBorder="1" applyAlignment="1">
      <alignment horizontal="center" vertical="center" textRotation="255"/>
    </xf>
    <xf numFmtId="0" fontId="48" fillId="0" borderId="0" xfId="4" applyFont="1" applyFill="1" applyBorder="1" applyAlignment="1">
      <alignment horizontal="right" vertical="center"/>
    </xf>
    <xf numFmtId="0" fontId="48" fillId="0" borderId="0" xfId="4" applyFont="1" applyFill="1" applyBorder="1" applyAlignment="1">
      <alignment horizontal="left" vertical="center"/>
    </xf>
    <xf numFmtId="0" fontId="48" fillId="0" borderId="0" xfId="4" applyFont="1" applyFill="1" applyBorder="1" applyAlignment="1">
      <alignment vertical="center"/>
    </xf>
    <xf numFmtId="0" fontId="48" fillId="0" borderId="1" xfId="4" applyFont="1" applyFill="1" applyBorder="1" applyAlignment="1">
      <alignment horizontal="center" vertical="center"/>
    </xf>
    <xf numFmtId="58" fontId="48" fillId="0" borderId="0" xfId="4" applyNumberFormat="1" applyFont="1" applyFill="1" applyAlignment="1">
      <alignment vertical="center" shrinkToFit="1"/>
    </xf>
    <xf numFmtId="58" fontId="48" fillId="0" borderId="0" xfId="8" applyNumberFormat="1" applyFont="1" applyFill="1" applyAlignment="1">
      <alignment vertical="center" shrinkToFit="1"/>
    </xf>
    <xf numFmtId="0" fontId="48" fillId="0" borderId="0" xfId="4" applyFont="1" applyFill="1" applyAlignment="1">
      <alignment vertical="center" shrinkToFit="1"/>
    </xf>
    <xf numFmtId="49" fontId="48" fillId="0" borderId="0" xfId="4" applyNumberFormat="1" applyFont="1" applyFill="1" applyAlignment="1">
      <alignment vertical="center" shrinkToFit="1"/>
    </xf>
    <xf numFmtId="0" fontId="48" fillId="0" borderId="2" xfId="4" applyFont="1" applyFill="1" applyBorder="1" applyAlignment="1">
      <alignment horizontal="distributed" vertical="center" shrinkToFit="1"/>
    </xf>
    <xf numFmtId="0" fontId="48" fillId="0" borderId="3" xfId="4" applyFont="1" applyFill="1" applyBorder="1" applyAlignment="1">
      <alignment horizontal="distributed" vertical="center" shrinkToFit="1"/>
    </xf>
    <xf numFmtId="0" fontId="48" fillId="0" borderId="9" xfId="4" applyFont="1" applyFill="1" applyBorder="1" applyAlignment="1">
      <alignment horizontal="distributed" vertical="center" shrinkToFit="1"/>
    </xf>
    <xf numFmtId="0" fontId="48" fillId="0" borderId="0" xfId="4" applyFont="1" applyFill="1" applyBorder="1" applyAlignment="1">
      <alignment horizontal="center" vertical="center" textRotation="255" shrinkToFit="1"/>
    </xf>
    <xf numFmtId="0" fontId="48" fillId="0" borderId="1" xfId="4" applyFont="1" applyFill="1" applyBorder="1" applyAlignment="1">
      <alignment horizontal="center" vertical="center" shrinkToFit="1"/>
    </xf>
    <xf numFmtId="0" fontId="49" fillId="0" borderId="0" xfId="4" applyFont="1" applyFill="1" applyAlignment="1">
      <alignment horizontal="center" vertical="center" shrinkToFit="1"/>
    </xf>
    <xf numFmtId="0" fontId="20" fillId="0" borderId="0" xfId="4" applyNumberFormat="1" applyFont="1" applyFill="1" applyAlignment="1">
      <alignment horizontal="left" vertical="center" shrinkToFit="1"/>
    </xf>
    <xf numFmtId="0" fontId="48" fillId="0" borderId="0" xfId="4" applyNumberFormat="1" applyFont="1" applyFill="1" applyAlignment="1">
      <alignment horizontal="left" vertical="center" shrinkToFit="1"/>
    </xf>
    <xf numFmtId="0" fontId="42" fillId="0" borderId="0" xfId="4" applyFont="1" applyFill="1" applyAlignment="1">
      <alignment horizontal="left" vertical="center" shrinkToFit="1"/>
    </xf>
    <xf numFmtId="49" fontId="48" fillId="0" borderId="0" xfId="4" applyNumberFormat="1" applyFont="1" applyFill="1" applyAlignment="1">
      <alignment horizontal="left" vertical="center" shrinkToFit="1"/>
    </xf>
    <xf numFmtId="38" fontId="48" fillId="0" borderId="8" xfId="4" applyNumberFormat="1" applyFont="1" applyFill="1" applyBorder="1" applyAlignment="1">
      <alignment horizontal="right" vertical="center" shrinkToFit="1"/>
    </xf>
    <xf numFmtId="41" fontId="48" fillId="0" borderId="8" xfId="4" applyNumberFormat="1" applyFont="1" applyFill="1" applyBorder="1" applyAlignment="1">
      <alignment vertical="center" shrinkToFit="1"/>
    </xf>
    <xf numFmtId="0" fontId="15" fillId="0" borderId="0" xfId="4" applyFont="1" applyFill="1" applyAlignment="1" applyProtection="1">
      <alignment vertical="center" shrinkToFit="1"/>
    </xf>
    <xf numFmtId="0" fontId="20" fillId="0" borderId="122" xfId="2" applyFont="1" applyFill="1" applyBorder="1" applyAlignment="1" applyProtection="1">
      <alignment horizontal="left" vertical="center" shrinkToFit="1"/>
      <protection locked="0"/>
    </xf>
    <xf numFmtId="0" fontId="20" fillId="0" borderId="123" xfId="2" applyFont="1" applyFill="1" applyBorder="1" applyAlignment="1" applyProtection="1">
      <alignment horizontal="left" vertical="center" shrinkToFit="1"/>
      <protection locked="0"/>
    </xf>
    <xf numFmtId="0" fontId="20" fillId="0" borderId="124" xfId="2" applyFont="1" applyFill="1" applyBorder="1" applyAlignment="1" applyProtection="1">
      <alignment horizontal="left" vertical="center" shrinkToFit="1"/>
      <protection locked="0"/>
    </xf>
    <xf numFmtId="42" fontId="20" fillId="0" borderId="81" xfId="2" applyNumberFormat="1" applyFont="1" applyFill="1" applyBorder="1" applyAlignment="1" applyProtection="1">
      <alignment horizontal="left" vertical="center" shrinkToFit="1"/>
      <protection locked="0"/>
    </xf>
    <xf numFmtId="42" fontId="20" fillId="0" borderId="15" xfId="2" applyNumberFormat="1" applyFont="1" applyFill="1" applyBorder="1" applyAlignment="1" applyProtection="1">
      <alignment horizontal="left" vertical="center" shrinkToFit="1"/>
      <protection locked="0"/>
    </xf>
    <xf numFmtId="42" fontId="20" fillId="0" borderId="82" xfId="2" applyNumberFormat="1" applyFont="1" applyFill="1" applyBorder="1" applyAlignment="1" applyProtection="1">
      <alignment horizontal="left" vertical="center" shrinkToFit="1"/>
      <protection locked="0"/>
    </xf>
    <xf numFmtId="42" fontId="20" fillId="0" borderId="83" xfId="2" applyNumberFormat="1" applyFont="1" applyFill="1" applyBorder="1" applyAlignment="1" applyProtection="1">
      <alignment horizontal="left" vertical="center" shrinkToFit="1"/>
      <protection locked="0"/>
    </xf>
    <xf numFmtId="42" fontId="20" fillId="0" borderId="45" xfId="2" applyNumberFormat="1" applyFont="1" applyFill="1" applyBorder="1" applyAlignment="1" applyProtection="1">
      <alignment horizontal="left" vertical="center" shrinkToFit="1"/>
      <protection locked="0"/>
    </xf>
    <xf numFmtId="42" fontId="20" fillId="0" borderId="84" xfId="2" applyNumberFormat="1" applyFont="1" applyFill="1" applyBorder="1" applyAlignment="1" applyProtection="1">
      <alignment horizontal="left" vertical="center" shrinkToFit="1"/>
      <protection locked="0"/>
    </xf>
    <xf numFmtId="42" fontId="20" fillId="0" borderId="58" xfId="2" applyNumberFormat="1" applyFont="1" applyFill="1" applyBorder="1" applyAlignment="1" applyProtection="1">
      <alignment horizontal="left" vertical="center" shrinkToFit="1"/>
      <protection locked="0"/>
    </xf>
    <xf numFmtId="42" fontId="20" fillId="0" borderId="13" xfId="2" applyNumberFormat="1" applyFont="1" applyFill="1" applyBorder="1" applyAlignment="1" applyProtection="1">
      <alignment horizontal="left" vertical="center" shrinkToFit="1"/>
      <protection locked="0"/>
    </xf>
    <xf numFmtId="42" fontId="20" fillId="0" borderId="59" xfId="2" applyNumberFormat="1" applyFont="1" applyFill="1" applyBorder="1" applyAlignment="1" applyProtection="1">
      <alignment horizontal="left" vertical="center" shrinkToFit="1"/>
      <protection locked="0"/>
    </xf>
    <xf numFmtId="42" fontId="20" fillId="0" borderId="87" xfId="2" applyNumberFormat="1" applyFont="1" applyFill="1" applyBorder="1" applyAlignment="1" applyProtection="1">
      <alignment horizontal="left" vertical="center" shrinkToFit="1"/>
      <protection locked="0"/>
    </xf>
    <xf numFmtId="42" fontId="20" fillId="0" borderId="88" xfId="2" applyNumberFormat="1" applyFont="1" applyFill="1" applyBorder="1" applyAlignment="1" applyProtection="1">
      <alignment horizontal="left" vertical="center" shrinkToFit="1"/>
      <protection locked="0"/>
    </xf>
    <xf numFmtId="42" fontId="20" fillId="0" borderId="89" xfId="2" applyNumberFormat="1" applyFont="1" applyFill="1" applyBorder="1" applyAlignment="1" applyProtection="1">
      <alignment horizontal="left" vertical="center" shrinkToFit="1"/>
      <protection locked="0"/>
    </xf>
    <xf numFmtId="0" fontId="20" fillId="0" borderId="68" xfId="2" applyFont="1" applyFill="1" applyBorder="1" applyAlignment="1" applyProtection="1">
      <alignment horizontal="left" vertical="center" shrinkToFit="1"/>
      <protection locked="0"/>
    </xf>
    <xf numFmtId="0" fontId="20" fillId="0" borderId="69" xfId="2" applyFont="1" applyFill="1" applyBorder="1" applyAlignment="1" applyProtection="1">
      <alignment horizontal="left" vertical="center" shrinkToFit="1"/>
      <protection locked="0"/>
    </xf>
    <xf numFmtId="0" fontId="20" fillId="0" borderId="70" xfId="2" applyFont="1" applyFill="1" applyBorder="1" applyAlignment="1" applyProtection="1">
      <alignment horizontal="left" vertical="center" shrinkToFit="1"/>
      <protection locked="0"/>
    </xf>
    <xf numFmtId="0" fontId="20" fillId="0" borderId="60" xfId="2" applyFont="1" applyFill="1" applyBorder="1" applyAlignment="1" applyProtection="1">
      <alignment horizontal="left" vertical="center" shrinkToFit="1"/>
      <protection locked="0"/>
    </xf>
    <xf numFmtId="0" fontId="20" fillId="0" borderId="1" xfId="2" applyFont="1" applyFill="1" applyBorder="1" applyAlignment="1" applyProtection="1">
      <alignment horizontal="left" vertical="center" shrinkToFit="1"/>
      <protection locked="0"/>
    </xf>
    <xf numFmtId="0" fontId="20" fillId="0" borderId="61" xfId="2" applyFont="1" applyFill="1" applyBorder="1" applyAlignment="1" applyProtection="1">
      <alignment horizontal="left" vertical="center" shrinkToFit="1"/>
      <protection locked="0"/>
    </xf>
    <xf numFmtId="0" fontId="20" fillId="0" borderId="62" xfId="2" applyFont="1" applyFill="1" applyBorder="1" applyAlignment="1" applyProtection="1">
      <alignment horizontal="left" vertical="center" shrinkToFit="1"/>
      <protection locked="0"/>
    </xf>
    <xf numFmtId="0" fontId="20" fillId="0" borderId="12" xfId="2" applyFont="1" applyFill="1" applyBorder="1" applyAlignment="1" applyProtection="1">
      <alignment horizontal="left" vertical="center" shrinkToFit="1"/>
      <protection locked="0"/>
    </xf>
    <xf numFmtId="0" fontId="20" fillId="0" borderId="63" xfId="2" applyFont="1" applyFill="1" applyBorder="1" applyAlignment="1" applyProtection="1">
      <alignment horizontal="left" vertical="center" shrinkToFit="1"/>
      <protection locked="0"/>
    </xf>
    <xf numFmtId="0" fontId="20" fillId="0" borderId="58" xfId="2" applyFont="1" applyFill="1" applyBorder="1" applyAlignment="1" applyProtection="1">
      <alignment horizontal="left" vertical="center" shrinkToFit="1"/>
      <protection locked="0"/>
    </xf>
    <xf numFmtId="0" fontId="20" fillId="0" borderId="13" xfId="2" applyFont="1" applyFill="1" applyBorder="1" applyAlignment="1" applyProtection="1">
      <alignment horizontal="left" vertical="center" shrinkToFit="1"/>
      <protection locked="0"/>
    </xf>
    <xf numFmtId="0" fontId="20" fillId="0" borderId="59" xfId="2" applyFont="1" applyFill="1" applyBorder="1" applyAlignment="1" applyProtection="1">
      <alignment horizontal="left" vertical="center" shrinkToFit="1"/>
      <protection locked="0"/>
    </xf>
    <xf numFmtId="0" fontId="23" fillId="0" borderId="0" xfId="2" applyFont="1" applyAlignment="1">
      <alignment horizontal="left" vertical="center"/>
    </xf>
    <xf numFmtId="0" fontId="20" fillId="0" borderId="0" xfId="2" applyFont="1" applyAlignment="1">
      <alignment horizontal="left" vertical="center"/>
    </xf>
    <xf numFmtId="0" fontId="20" fillId="0" borderId="0" xfId="2" applyFont="1" applyBorder="1" applyAlignment="1">
      <alignment horizontal="left" vertical="center"/>
    </xf>
    <xf numFmtId="0" fontId="24" fillId="2" borderId="50" xfId="2" applyFont="1" applyFill="1" applyBorder="1" applyAlignment="1">
      <alignment horizontal="distributed" vertical="center"/>
    </xf>
    <xf numFmtId="0" fontId="20" fillId="0" borderId="57" xfId="2" applyFont="1" applyFill="1" applyBorder="1" applyAlignment="1" applyProtection="1">
      <alignment horizontal="left" vertical="center" shrinkToFit="1"/>
      <protection locked="0"/>
    </xf>
    <xf numFmtId="0" fontId="20" fillId="0" borderId="14" xfId="2" applyFont="1" applyFill="1" applyBorder="1" applyAlignment="1" applyProtection="1">
      <alignment horizontal="left" vertical="center" shrinkToFit="1"/>
      <protection locked="0"/>
    </xf>
    <xf numFmtId="0" fontId="20" fillId="0" borderId="56" xfId="2" applyFont="1" applyFill="1" applyBorder="1" applyAlignment="1" applyProtection="1">
      <alignment horizontal="left" vertical="center" shrinkToFit="1"/>
      <protection locked="0"/>
    </xf>
    <xf numFmtId="0" fontId="20" fillId="0" borderId="65" xfId="2" applyFont="1" applyFill="1" applyBorder="1" applyAlignment="1" applyProtection="1">
      <alignment horizontal="left" vertical="center" shrinkToFit="1"/>
      <protection locked="0"/>
    </xf>
    <xf numFmtId="0" fontId="20" fillId="0" borderId="66" xfId="2" applyFont="1" applyFill="1" applyBorder="1" applyAlignment="1" applyProtection="1">
      <alignment horizontal="left" vertical="center" shrinkToFit="1"/>
      <protection locked="0"/>
    </xf>
    <xf numFmtId="0" fontId="20" fillId="0" borderId="64" xfId="2" applyFont="1" applyFill="1" applyBorder="1" applyAlignment="1" applyProtection="1">
      <alignment horizontal="left" vertical="center" shrinkToFit="1"/>
      <protection locked="0"/>
    </xf>
    <xf numFmtId="0" fontId="20" fillId="0" borderId="53" xfId="2" applyFont="1" applyFill="1" applyBorder="1" applyAlignment="1" applyProtection="1">
      <alignment horizontal="left" vertical="center" shrinkToFit="1"/>
      <protection locked="0"/>
    </xf>
    <xf numFmtId="0" fontId="20" fillId="0" borderId="16" xfId="2" applyFont="1" applyFill="1" applyBorder="1" applyAlignment="1" applyProtection="1">
      <alignment horizontal="left" vertical="center" shrinkToFit="1"/>
      <protection locked="0"/>
    </xf>
    <xf numFmtId="0" fontId="20" fillId="0" borderId="54" xfId="2" applyFont="1" applyFill="1" applyBorder="1" applyAlignment="1" applyProtection="1">
      <alignment horizontal="left" vertical="center" shrinkToFit="1"/>
      <protection locked="0"/>
    </xf>
    <xf numFmtId="0" fontId="20" fillId="0" borderId="0" xfId="2" applyFont="1" applyBorder="1" applyAlignment="1" applyProtection="1">
      <alignment horizontal="left" vertical="center"/>
    </xf>
    <xf numFmtId="0" fontId="24" fillId="0" borderId="0" xfId="2" applyFont="1" applyBorder="1" applyAlignment="1" applyProtection="1">
      <alignment horizontal="left" vertical="center"/>
    </xf>
    <xf numFmtId="0" fontId="31" fillId="0" borderId="0" xfId="0" applyFont="1" applyAlignment="1" applyProtection="1">
      <alignment horizontal="left" vertical="center"/>
    </xf>
    <xf numFmtId="0" fontId="31" fillId="0" borderId="0" xfId="0" applyFont="1" applyAlignment="1">
      <alignment horizontal="right" vertical="center"/>
    </xf>
    <xf numFmtId="41" fontId="15" fillId="0" borderId="0" xfId="4" applyNumberFormat="1" applyFont="1" applyFill="1" applyAlignment="1" applyProtection="1">
      <alignment horizontal="center" vertical="center" shrinkToFit="1"/>
      <protection locked="0"/>
    </xf>
    <xf numFmtId="0" fontId="15" fillId="0" borderId="0" xfId="4" applyFont="1" applyFill="1" applyBorder="1" applyAlignment="1">
      <alignment horizontal="distributed" vertical="center" shrinkToFit="1"/>
    </xf>
    <xf numFmtId="42" fontId="19" fillId="0" borderId="0" xfId="4" applyNumberFormat="1" applyFont="1" applyFill="1" applyBorder="1" applyAlignment="1" applyProtection="1">
      <alignment horizontal="center" vertical="center" shrinkToFit="1"/>
      <protection locked="0"/>
    </xf>
    <xf numFmtId="0" fontId="15" fillId="0" borderId="0" xfId="4" applyFont="1" applyFill="1" applyBorder="1" applyAlignment="1">
      <alignment horizontal="left" vertical="top" shrinkToFit="1"/>
    </xf>
    <xf numFmtId="42" fontId="15" fillId="0" borderId="0" xfId="4" applyNumberFormat="1" applyFont="1" applyFill="1" applyBorder="1" applyAlignment="1" applyProtection="1">
      <alignment horizontal="center" vertical="top" shrinkToFit="1"/>
      <protection locked="0"/>
    </xf>
    <xf numFmtId="0" fontId="15" fillId="0" borderId="0" xfId="4" applyFont="1" applyFill="1" applyAlignment="1">
      <alignment horizontal="distributed" vertical="center" shrinkToFit="1"/>
    </xf>
    <xf numFmtId="58" fontId="15" fillId="0" borderId="0" xfId="4" applyNumberFormat="1" applyFont="1" applyFill="1" applyAlignment="1" applyProtection="1">
      <alignment horizontal="left" vertical="center" shrinkToFit="1"/>
      <protection locked="0"/>
    </xf>
    <xf numFmtId="58" fontId="15" fillId="0" borderId="0" xfId="4" applyNumberFormat="1" applyFont="1" applyFill="1" applyAlignment="1" applyProtection="1">
      <alignment horizontal="center" vertical="center" shrinkToFit="1"/>
      <protection locked="0"/>
    </xf>
    <xf numFmtId="0" fontId="15" fillId="0" borderId="0" xfId="4" applyFont="1" applyFill="1" applyAlignment="1">
      <alignment horizontal="distributed" vertical="top" shrinkToFit="1"/>
    </xf>
    <xf numFmtId="0" fontId="15" fillId="0" borderId="0" xfId="4" applyFont="1" applyFill="1" applyBorder="1" applyAlignment="1" applyProtection="1">
      <alignment horizontal="left" vertical="top" shrinkToFit="1"/>
      <protection locked="0"/>
    </xf>
    <xf numFmtId="0" fontId="15" fillId="0" borderId="0" xfId="4" applyFont="1" applyFill="1" applyAlignment="1">
      <alignment horizontal="center" vertical="top" shrinkToFit="1"/>
    </xf>
    <xf numFmtId="0" fontId="15" fillId="0" borderId="0" xfId="4" applyFont="1" applyFill="1" applyAlignment="1">
      <alignment horizontal="center" vertical="center" shrinkToFit="1"/>
    </xf>
    <xf numFmtId="0" fontId="15" fillId="0" borderId="0" xfId="4" applyFont="1" applyFill="1" applyAlignment="1">
      <alignment horizontal="distributed" shrinkToFit="1"/>
    </xf>
    <xf numFmtId="0" fontId="15" fillId="0" borderId="0" xfId="4" applyFont="1" applyFill="1" applyAlignment="1">
      <alignment horizontal="left" vertical="center" shrinkToFit="1"/>
    </xf>
    <xf numFmtId="0" fontId="32" fillId="2" borderId="67" xfId="7" applyFont="1" applyFill="1" applyBorder="1" applyAlignment="1">
      <alignment horizontal="center" vertical="center" shrinkToFit="1"/>
    </xf>
    <xf numFmtId="0" fontId="32" fillId="2" borderId="105" xfId="7" applyFont="1" applyFill="1" applyBorder="1" applyAlignment="1">
      <alignment horizontal="center" vertical="center" shrinkToFit="1"/>
    </xf>
    <xf numFmtId="0" fontId="32" fillId="2" borderId="118" xfId="7" applyFont="1" applyFill="1" applyBorder="1" applyAlignment="1">
      <alignment horizontal="center" vertical="center" shrinkToFit="1"/>
    </xf>
    <xf numFmtId="0" fontId="32" fillId="2" borderId="85" xfId="7" applyFont="1" applyFill="1" applyBorder="1" applyAlignment="1">
      <alignment horizontal="center" vertical="center" shrinkToFit="1"/>
    </xf>
    <xf numFmtId="0" fontId="32" fillId="2" borderId="100" xfId="7" applyFont="1" applyFill="1" applyBorder="1" applyAlignment="1">
      <alignment horizontal="center" vertical="center" shrinkToFit="1"/>
    </xf>
    <xf numFmtId="0" fontId="32" fillId="2" borderId="119" xfId="7" applyFont="1" applyFill="1" applyBorder="1" applyAlignment="1">
      <alignment horizontal="center" vertical="center" shrinkToFit="1"/>
    </xf>
    <xf numFmtId="0" fontId="15" fillId="0" borderId="0" xfId="4" applyFont="1" applyFill="1" applyAlignment="1" applyProtection="1">
      <alignment horizontal="left" vertical="center" shrinkToFit="1"/>
      <protection locked="0"/>
    </xf>
    <xf numFmtId="0" fontId="18" fillId="0" borderId="0" xfId="4" applyFont="1" applyFill="1" applyAlignment="1">
      <alignment horizontal="distributed" vertical="center" shrinkToFit="1"/>
    </xf>
    <xf numFmtId="0" fontId="15" fillId="0" borderId="0" xfId="4" applyFont="1" applyFill="1" applyAlignment="1" applyProtection="1">
      <alignment horizontal="left" vertical="center" indent="1" shrinkToFit="1"/>
      <protection locked="0"/>
    </xf>
    <xf numFmtId="0" fontId="10" fillId="0" borderId="0" xfId="4" applyFont="1" applyFill="1" applyAlignment="1">
      <alignment horizontal="distributed" vertical="center" shrinkToFit="1"/>
    </xf>
    <xf numFmtId="0" fontId="10" fillId="0" borderId="0" xfId="4" applyFont="1" applyFill="1" applyAlignment="1">
      <alignment horizontal="left" vertical="center" shrinkToFit="1"/>
    </xf>
    <xf numFmtId="0" fontId="2" fillId="0" borderId="0" xfId="0" applyFont="1" applyAlignment="1">
      <alignment horizontal="left" vertical="center" shrinkToFit="1"/>
    </xf>
    <xf numFmtId="0" fontId="3" fillId="0" borderId="10" xfId="0" applyFont="1" applyBorder="1" applyAlignment="1" applyProtection="1">
      <alignment horizontal="left" vertical="center" shrinkToFit="1"/>
      <protection locked="0"/>
    </xf>
    <xf numFmtId="0" fontId="2" fillId="0" borderId="3" xfId="0" applyFont="1" applyBorder="1" applyAlignment="1">
      <alignment horizontal="left" vertical="center" shrinkToFit="1"/>
    </xf>
    <xf numFmtId="0" fontId="5" fillId="0" borderId="96" xfId="0" applyFont="1" applyBorder="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5" fillId="0" borderId="97" xfId="0" applyFont="1" applyBorder="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0" fontId="5" fillId="0" borderId="10"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25" fillId="0" borderId="2" xfId="0" applyFont="1" applyBorder="1" applyAlignment="1">
      <alignment horizontal="left" vertical="center" shrinkToFit="1"/>
    </xf>
    <xf numFmtId="0" fontId="25" fillId="0" borderId="3" xfId="0" applyFont="1" applyBorder="1" applyAlignment="1">
      <alignment horizontal="left" vertical="center" shrinkToFit="1"/>
    </xf>
    <xf numFmtId="0" fontId="25" fillId="0" borderId="4" xfId="0" applyFont="1" applyBorder="1" applyAlignment="1">
      <alignment horizontal="left" vertical="center" shrinkToFit="1"/>
    </xf>
    <xf numFmtId="0" fontId="25" fillId="0" borderId="5" xfId="0" applyFont="1" applyBorder="1" applyAlignment="1">
      <alignment horizontal="center" vertical="center" shrinkToFit="1"/>
    </xf>
    <xf numFmtId="0" fontId="25" fillId="0" borderId="0" xfId="0" applyFont="1" applyBorder="1" applyAlignment="1">
      <alignment horizontal="center" vertical="center" shrinkToFit="1"/>
    </xf>
    <xf numFmtId="0" fontId="25" fillId="0" borderId="9" xfId="0" applyFont="1" applyBorder="1" applyAlignment="1">
      <alignment horizontal="center" vertical="center" shrinkToFit="1"/>
    </xf>
    <xf numFmtId="0" fontId="25" fillId="0" borderId="10" xfId="0" applyFont="1" applyBorder="1" applyAlignment="1">
      <alignment horizontal="center" vertical="center" shrinkToFit="1"/>
    </xf>
    <xf numFmtId="0" fontId="16" fillId="0" borderId="2" xfId="0" applyFont="1" applyBorder="1" applyAlignment="1">
      <alignment horizontal="left" vertical="center" shrinkToFit="1"/>
    </xf>
    <xf numFmtId="0" fontId="16" fillId="0" borderId="3" xfId="0" applyFont="1" applyBorder="1" applyAlignment="1">
      <alignment horizontal="left" vertical="center" shrinkToFit="1"/>
    </xf>
    <xf numFmtId="0" fontId="16" fillId="0" borderId="4" xfId="0" applyFont="1" applyBorder="1" applyAlignment="1">
      <alignment horizontal="left" vertical="center" shrinkToFit="1"/>
    </xf>
    <xf numFmtId="0" fontId="8" fillId="0" borderId="9" xfId="0" applyFont="1" applyBorder="1" applyAlignment="1">
      <alignment vertical="center" shrinkToFit="1"/>
    </xf>
    <xf numFmtId="0" fontId="8" fillId="0" borderId="10" xfId="0" applyFont="1" applyBorder="1" applyAlignment="1">
      <alignment vertical="center" shrinkToFit="1"/>
    </xf>
    <xf numFmtId="0" fontId="8" fillId="0" borderId="11" xfId="0" applyFont="1" applyBorder="1" applyAlignment="1">
      <alignment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19" xfId="0" applyFont="1" applyBorder="1" applyAlignment="1">
      <alignment horizontal="center" vertical="center" shrinkToFit="1"/>
    </xf>
    <xf numFmtId="0" fontId="2" fillId="0" borderId="18" xfId="0" applyFont="1" applyBorder="1" applyAlignment="1" applyProtection="1">
      <alignment horizontal="center" vertical="center" shrinkToFit="1"/>
      <protection locked="0"/>
    </xf>
    <xf numFmtId="0" fontId="2" fillId="0" borderId="19" xfId="0" applyFont="1" applyBorder="1" applyAlignment="1" applyProtection="1">
      <alignment horizontal="center" vertical="center" shrinkToFit="1"/>
      <protection locked="0"/>
    </xf>
    <xf numFmtId="0" fontId="2" fillId="0" borderId="0" xfId="0" applyFont="1" applyBorder="1" applyAlignment="1">
      <alignment horizontal="center" vertical="center" shrinkToFit="1"/>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19" xfId="0" applyFont="1" applyBorder="1" applyAlignment="1">
      <alignment horizontal="left" vertical="center" shrinkToFit="1"/>
    </xf>
    <xf numFmtId="0" fontId="2" fillId="0" borderId="1" xfId="0" applyFont="1" applyBorder="1" applyAlignment="1">
      <alignment horizontal="center" vertical="center" wrapText="1" shrinkToFit="1"/>
    </xf>
    <xf numFmtId="0" fontId="8" fillId="0" borderId="2" xfId="0" applyFont="1" applyBorder="1" applyAlignment="1">
      <alignment horizontal="left" vertical="center" wrapText="1" shrinkToFit="1"/>
    </xf>
    <xf numFmtId="0" fontId="8" fillId="0" borderId="3" xfId="0" applyFont="1" applyBorder="1" applyAlignment="1">
      <alignment horizontal="left" vertical="center" wrapText="1" shrinkToFit="1"/>
    </xf>
    <xf numFmtId="0" fontId="8" fillId="0" borderId="4" xfId="0" applyFont="1" applyBorder="1" applyAlignment="1">
      <alignment horizontal="left" vertical="center" wrapText="1" shrinkToFit="1"/>
    </xf>
    <xf numFmtId="0" fontId="8" fillId="0" borderId="9" xfId="0" applyFont="1" applyBorder="1" applyAlignment="1">
      <alignment horizontal="left" vertical="center" wrapText="1" shrinkToFit="1"/>
    </xf>
    <xf numFmtId="0" fontId="8" fillId="0" borderId="10" xfId="0" applyFont="1" applyBorder="1" applyAlignment="1">
      <alignment horizontal="left" vertical="center" wrapText="1" shrinkToFit="1"/>
    </xf>
    <xf numFmtId="0" fontId="8" fillId="0" borderId="11" xfId="0" applyFont="1" applyBorder="1" applyAlignment="1">
      <alignment horizontal="left" vertical="center" wrapText="1" shrinkToFit="1"/>
    </xf>
    <xf numFmtId="0" fontId="3" fillId="0" borderId="0" xfId="0" applyFont="1" applyAlignment="1" applyProtection="1">
      <alignment horizontal="left" vertical="center" shrinkToFit="1"/>
      <protection locked="0"/>
    </xf>
    <xf numFmtId="0" fontId="2" fillId="0" borderId="18" xfId="0" applyFont="1" applyBorder="1" applyAlignment="1">
      <alignment horizontal="left" vertical="center" shrinkToFit="1"/>
    </xf>
    <xf numFmtId="0" fontId="2" fillId="0" borderId="19"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2" xfId="0" applyFont="1" applyBorder="1" applyAlignment="1" applyProtection="1">
      <alignment horizontal="center" vertical="center" shrinkToFit="1"/>
      <protection locked="0"/>
    </xf>
    <xf numFmtId="0" fontId="2" fillId="0" borderId="4" xfId="0" applyFont="1" applyBorder="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9" xfId="0" applyFont="1" applyBorder="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xf numFmtId="0" fontId="2" fillId="0" borderId="18"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17" xfId="0" applyFont="1" applyBorder="1" applyAlignment="1">
      <alignment horizontal="center" vertical="center" shrinkToFit="1"/>
    </xf>
    <xf numFmtId="0" fontId="8" fillId="0" borderId="1" xfId="0" applyFont="1" applyBorder="1" applyAlignment="1">
      <alignment horizontal="left" vertical="center" shrinkToFit="1"/>
    </xf>
    <xf numFmtId="0" fontId="5" fillId="0" borderId="2"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5" fillId="0" borderId="9" xfId="0" applyFont="1" applyBorder="1" applyAlignment="1">
      <alignment horizontal="center" vertical="center" wrapText="1" shrinkToFit="1"/>
    </xf>
    <xf numFmtId="0" fontId="5" fillId="0" borderId="11" xfId="0" applyFont="1" applyBorder="1" applyAlignment="1">
      <alignment horizontal="center" vertical="center" wrapText="1" shrinkToFit="1"/>
    </xf>
    <xf numFmtId="0" fontId="8" fillId="0" borderId="2" xfId="0" applyFont="1" applyBorder="1" applyAlignment="1">
      <alignment horizontal="center" vertical="center" wrapText="1" shrinkToFit="1"/>
    </xf>
    <xf numFmtId="0" fontId="8" fillId="0" borderId="3" xfId="0" applyFont="1" applyBorder="1" applyAlignment="1">
      <alignment horizontal="center" vertical="center" wrapText="1" shrinkToFit="1"/>
    </xf>
    <xf numFmtId="0" fontId="8" fillId="0" borderId="4" xfId="0" applyFont="1" applyBorder="1" applyAlignment="1">
      <alignment horizontal="center" vertical="center" wrapText="1" shrinkToFit="1"/>
    </xf>
    <xf numFmtId="0" fontId="8" fillId="0" borderId="9" xfId="0" applyFont="1" applyBorder="1" applyAlignment="1">
      <alignment horizontal="center" vertical="center" wrapText="1" shrinkToFit="1"/>
    </xf>
    <xf numFmtId="0" fontId="8" fillId="0" borderId="10" xfId="0" applyFont="1" applyBorder="1" applyAlignment="1">
      <alignment horizontal="center" vertical="center" wrapText="1" shrinkToFit="1"/>
    </xf>
    <xf numFmtId="0" fontId="8" fillId="0" borderId="11" xfId="0" applyFont="1" applyBorder="1" applyAlignment="1">
      <alignment horizontal="center" vertical="center" wrapText="1" shrinkToFit="1"/>
    </xf>
    <xf numFmtId="0" fontId="8" fillId="0" borderId="1" xfId="0" applyFont="1" applyBorder="1" applyAlignment="1">
      <alignment horizontal="center" vertical="center" wrapText="1"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2" fillId="0" borderId="3"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5"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shrinkToFit="1"/>
      <protection locked="0"/>
    </xf>
    <xf numFmtId="0" fontId="6" fillId="0" borderId="9" xfId="0" applyFont="1" applyBorder="1" applyAlignment="1" applyProtection="1">
      <alignment horizontal="center" vertical="center" shrinkToFit="1"/>
      <protection locked="0"/>
    </xf>
    <xf numFmtId="0" fontId="6" fillId="0" borderId="11" xfId="0" applyFont="1" applyBorder="1" applyAlignment="1" applyProtection="1">
      <alignment horizontal="center" vertical="center" shrinkToFit="1"/>
      <protection locked="0"/>
    </xf>
    <xf numFmtId="0" fontId="6" fillId="0" borderId="5" xfId="0" applyFont="1" applyBorder="1" applyAlignment="1">
      <alignment horizontal="center" vertical="center" shrinkToFit="1"/>
    </xf>
    <xf numFmtId="0" fontId="6" fillId="0" borderId="0" xfId="0" applyFont="1" applyBorder="1" applyAlignment="1">
      <alignment horizontal="center" vertical="center" shrinkToFit="1"/>
    </xf>
    <xf numFmtId="0" fontId="2" fillId="0" borderId="0" xfId="0" applyFont="1" applyBorder="1" applyAlignment="1" applyProtection="1">
      <alignment horizontal="center" vertical="center" shrinkToFit="1"/>
      <protection locked="0"/>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0" xfId="0" applyFont="1" applyBorder="1" applyAlignment="1" applyProtection="1">
      <alignment horizontal="center" vertical="center" shrinkToFit="1"/>
      <protection locked="0"/>
    </xf>
    <xf numFmtId="0" fontId="6" fillId="0" borderId="11" xfId="0" applyFont="1" applyBorder="1" applyAlignment="1">
      <alignment horizontal="center" vertical="center" shrinkToFit="1"/>
    </xf>
    <xf numFmtId="0" fontId="0" fillId="0" borderId="0" xfId="0" applyBorder="1" applyAlignment="1">
      <alignment horizontal="center" vertical="center" shrinkToFit="1"/>
    </xf>
    <xf numFmtId="0" fontId="17" fillId="0" borderId="0" xfId="0" applyFont="1" applyBorder="1" applyAlignment="1">
      <alignment horizontal="center" vertical="center" shrinkToFit="1"/>
    </xf>
    <xf numFmtId="0" fontId="3" fillId="0" borderId="0" xfId="0" applyFont="1" applyBorder="1" applyAlignment="1">
      <alignment horizontal="center" vertical="center" shrinkToFit="1"/>
    </xf>
    <xf numFmtId="0" fontId="5" fillId="0" borderId="93" xfId="0" applyFont="1" applyBorder="1" applyAlignment="1">
      <alignment horizontal="left" vertical="center" shrinkToFit="1"/>
    </xf>
    <xf numFmtId="0" fontId="5" fillId="0" borderId="94" xfId="0" applyFont="1" applyBorder="1" applyAlignment="1">
      <alignment horizontal="left" vertical="center" shrinkToFit="1"/>
    </xf>
    <xf numFmtId="0" fontId="5" fillId="0" borderId="95" xfId="0" applyFont="1" applyBorder="1" applyAlignment="1">
      <alignment horizontal="left" vertical="center" shrinkToFit="1"/>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5" fillId="0" borderId="90" xfId="0" applyFont="1" applyBorder="1" applyAlignment="1">
      <alignment horizontal="left" vertical="center" shrinkToFit="1"/>
    </xf>
    <xf numFmtId="0" fontId="5" fillId="0" borderId="91" xfId="0" applyFont="1" applyBorder="1" applyAlignment="1">
      <alignment horizontal="left" vertical="center" shrinkToFit="1"/>
    </xf>
    <xf numFmtId="0" fontId="5" fillId="0" borderId="92" xfId="0" applyFont="1" applyBorder="1" applyAlignment="1">
      <alignment horizontal="left" vertical="center" shrinkToFit="1"/>
    </xf>
    <xf numFmtId="0" fontId="5" fillId="0" borderId="90" xfId="0" applyFont="1" applyBorder="1" applyAlignment="1" applyProtection="1">
      <alignment horizontal="center" vertical="center" shrinkToFit="1"/>
      <protection locked="0"/>
    </xf>
    <xf numFmtId="0" fontId="5" fillId="0" borderId="91" xfId="0" applyFont="1" applyBorder="1" applyAlignment="1" applyProtection="1">
      <alignment horizontal="center" vertical="center" shrinkToFit="1"/>
      <protection locked="0"/>
    </xf>
    <xf numFmtId="0" fontId="5" fillId="0" borderId="92" xfId="0" applyFont="1" applyBorder="1" applyAlignment="1" applyProtection="1">
      <alignment horizontal="center" vertical="center" shrinkToFit="1"/>
      <protection locked="0"/>
    </xf>
    <xf numFmtId="0" fontId="32" fillId="2" borderId="23" xfId="7" applyFont="1" applyFill="1" applyBorder="1" applyAlignment="1">
      <alignment horizontal="center" vertical="center" shrinkToFit="1"/>
    </xf>
    <xf numFmtId="0" fontId="32" fillId="2" borderId="120" xfId="7" applyFont="1" applyFill="1" applyBorder="1" applyAlignment="1">
      <alignment horizontal="center" vertical="center" shrinkToFit="1"/>
    </xf>
    <xf numFmtId="0" fontId="2" fillId="0" borderId="1" xfId="0" applyFont="1" applyBorder="1" applyAlignment="1">
      <alignment horizontal="center" vertical="center" shrinkToFit="1"/>
    </xf>
    <xf numFmtId="0" fontId="5" fillId="0" borderId="7"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protection locked="0"/>
    </xf>
    <xf numFmtId="0" fontId="2" fillId="0" borderId="10" xfId="0" applyFont="1" applyBorder="1" applyAlignment="1">
      <alignment horizontal="center" vertical="center" shrinkToFit="1"/>
    </xf>
    <xf numFmtId="0" fontId="5" fillId="0" borderId="9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97"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6" xfId="0" applyFont="1" applyBorder="1" applyAlignment="1">
      <alignment horizontal="left" vertical="center" shrinkToFit="1"/>
    </xf>
    <xf numFmtId="0" fontId="8" fillId="0" borderId="8" xfId="0" applyFont="1" applyBorder="1" applyAlignment="1">
      <alignment horizontal="center" vertical="center" shrinkToFit="1"/>
    </xf>
    <xf numFmtId="0" fontId="5" fillId="0" borderId="96" xfId="0" applyFont="1" applyBorder="1" applyAlignment="1">
      <alignment horizontal="left" vertical="center" wrapText="1" shrinkToFit="1"/>
    </xf>
    <xf numFmtId="0" fontId="5" fillId="0" borderId="7" xfId="0" applyFont="1" applyBorder="1" applyAlignment="1">
      <alignment horizontal="left" vertical="center" wrapText="1" shrinkToFit="1"/>
    </xf>
    <xf numFmtId="0" fontId="5" fillId="0" borderId="97" xfId="0" applyFont="1" applyBorder="1" applyAlignment="1">
      <alignment horizontal="left" vertical="center" wrapText="1" shrinkToFit="1"/>
    </xf>
    <xf numFmtId="0" fontId="5" fillId="0" borderId="9" xfId="0" applyFont="1" applyBorder="1" applyAlignment="1">
      <alignment horizontal="left" vertical="center" wrapText="1" shrinkToFit="1"/>
    </xf>
    <xf numFmtId="0" fontId="5" fillId="0" borderId="10" xfId="0" applyFont="1" applyBorder="1" applyAlignment="1">
      <alignment horizontal="left" vertical="center" wrapText="1" shrinkToFit="1"/>
    </xf>
    <xf numFmtId="0" fontId="5" fillId="0" borderId="11" xfId="0" applyFont="1" applyBorder="1" applyAlignment="1">
      <alignment horizontal="left" vertical="center" wrapText="1" shrinkToFit="1"/>
    </xf>
    <xf numFmtId="0" fontId="5" fillId="0" borderId="96" xfId="0" applyFont="1" applyBorder="1" applyAlignment="1" applyProtection="1">
      <alignment horizontal="center" vertical="center" shrinkToFit="1"/>
    </xf>
    <xf numFmtId="0" fontId="5" fillId="0" borderId="7" xfId="0" applyFont="1" applyBorder="1" applyAlignment="1" applyProtection="1">
      <alignment horizontal="center" vertical="center" shrinkToFit="1"/>
    </xf>
    <xf numFmtId="0" fontId="5" fillId="0" borderId="97" xfId="0" applyFont="1" applyBorder="1" applyAlignment="1" applyProtection="1">
      <alignment horizontal="center" vertical="center" shrinkToFit="1"/>
    </xf>
    <xf numFmtId="0" fontId="5" fillId="0" borderId="9" xfId="0" applyFont="1" applyBorder="1" applyAlignment="1" applyProtection="1">
      <alignment horizontal="center" vertical="center" shrinkToFit="1"/>
    </xf>
    <xf numFmtId="0" fontId="5" fillId="0" borderId="10" xfId="0" applyFont="1" applyBorder="1" applyAlignment="1" applyProtection="1">
      <alignment horizontal="center" vertical="center" shrinkToFit="1"/>
    </xf>
    <xf numFmtId="0" fontId="5" fillId="0" borderId="11" xfId="0" applyFont="1" applyBorder="1" applyAlignment="1" applyProtection="1">
      <alignment horizontal="center" vertical="center" shrinkToFit="1"/>
    </xf>
    <xf numFmtId="0" fontId="5" fillId="0" borderId="96" xfId="0" applyFont="1" applyBorder="1" applyAlignment="1" applyProtection="1">
      <alignment horizontal="left" vertical="center" wrapText="1" shrinkToFit="1"/>
    </xf>
    <xf numFmtId="0" fontId="5" fillId="0" borderId="7" xfId="0" applyFont="1" applyBorder="1" applyAlignment="1" applyProtection="1">
      <alignment horizontal="left" vertical="center" wrapText="1" shrinkToFit="1"/>
    </xf>
    <xf numFmtId="0" fontId="5" fillId="0" borderId="97" xfId="0" applyFont="1" applyBorder="1" applyAlignment="1" applyProtection="1">
      <alignment horizontal="left" vertical="center" wrapText="1" shrinkToFit="1"/>
    </xf>
    <xf numFmtId="0" fontId="5" fillId="0" borderId="9" xfId="0" applyFont="1" applyBorder="1" applyAlignment="1" applyProtection="1">
      <alignment horizontal="left" vertical="center" wrapText="1" shrinkToFit="1"/>
    </xf>
    <xf numFmtId="0" fontId="5" fillId="0" borderId="10" xfId="0" applyFont="1" applyBorder="1" applyAlignment="1" applyProtection="1">
      <alignment horizontal="left" vertical="center" wrapText="1" shrinkToFit="1"/>
    </xf>
    <xf numFmtId="0" fontId="5" fillId="0" borderId="11" xfId="0" applyFont="1" applyBorder="1" applyAlignment="1" applyProtection="1">
      <alignment horizontal="left" vertical="center" wrapText="1" shrinkToFit="1"/>
    </xf>
    <xf numFmtId="0" fontId="2" fillId="0" borderId="2" xfId="0" applyFont="1" applyBorder="1" applyAlignment="1" applyProtection="1">
      <alignment horizontal="center" vertical="center" shrinkToFit="1"/>
    </xf>
    <xf numFmtId="0" fontId="2" fillId="0" borderId="4" xfId="0" applyFont="1" applyBorder="1" applyAlignment="1" applyProtection="1">
      <alignment horizontal="center" vertical="center" shrinkToFit="1"/>
    </xf>
    <xf numFmtId="0" fontId="2" fillId="0" borderId="5" xfId="0" applyFont="1" applyBorder="1" applyAlignment="1" applyProtection="1">
      <alignment horizontal="center" vertical="center" shrinkToFit="1"/>
    </xf>
    <xf numFmtId="0" fontId="2" fillId="0" borderId="6" xfId="0" applyFont="1" applyBorder="1" applyAlignment="1" applyProtection="1">
      <alignment horizontal="center" vertical="center" shrinkToFit="1"/>
    </xf>
    <xf numFmtId="0" fontId="2" fillId="0" borderId="9" xfId="0" applyFont="1" applyBorder="1" applyAlignment="1" applyProtection="1">
      <alignment horizontal="center" vertical="center" shrinkToFit="1"/>
    </xf>
    <xf numFmtId="0" fontId="2" fillId="0" borderId="11" xfId="0" applyFont="1" applyBorder="1" applyAlignment="1" applyProtection="1">
      <alignment horizontal="center" vertical="center" shrinkToFit="1"/>
    </xf>
    <xf numFmtId="0" fontId="8" fillId="0" borderId="2" xfId="0" applyFont="1" applyBorder="1" applyAlignment="1" applyProtection="1">
      <alignment horizontal="center" vertical="center" wrapText="1" shrinkToFit="1"/>
    </xf>
    <xf numFmtId="0" fontId="8" fillId="0" borderId="3" xfId="0" applyFont="1" applyBorder="1" applyAlignment="1" applyProtection="1">
      <alignment horizontal="center" vertical="center" wrapText="1" shrinkToFit="1"/>
    </xf>
    <xf numFmtId="0" fontId="8" fillId="0" borderId="4" xfId="0" applyFont="1" applyBorder="1" applyAlignment="1" applyProtection="1">
      <alignment horizontal="center" vertical="center" wrapText="1" shrinkToFit="1"/>
    </xf>
    <xf numFmtId="0" fontId="8" fillId="0" borderId="9" xfId="0" applyFont="1" applyBorder="1" applyAlignment="1" applyProtection="1">
      <alignment horizontal="center" vertical="center" wrapText="1" shrinkToFit="1"/>
    </xf>
    <xf numFmtId="0" fontId="8" fillId="0" borderId="10" xfId="0" applyFont="1" applyBorder="1" applyAlignment="1" applyProtection="1">
      <alignment horizontal="center" vertical="center" wrapText="1" shrinkToFit="1"/>
    </xf>
    <xf numFmtId="0" fontId="8" fillId="0" borderId="11" xfId="0" applyFont="1" applyBorder="1" applyAlignment="1" applyProtection="1">
      <alignment horizontal="center" vertical="center" wrapText="1" shrinkToFit="1"/>
    </xf>
    <xf numFmtId="0" fontId="2" fillId="0" borderId="3" xfId="0" applyFont="1" applyBorder="1" applyAlignment="1" applyProtection="1">
      <alignment horizontal="center" vertical="center" shrinkToFit="1"/>
    </xf>
    <xf numFmtId="0" fontId="2" fillId="0" borderId="0" xfId="0" applyFont="1" applyBorder="1" applyAlignment="1" applyProtection="1">
      <alignment horizontal="center" vertical="center" shrinkToFit="1"/>
    </xf>
    <xf numFmtId="0" fontId="6" fillId="0" borderId="10" xfId="0" applyFont="1" applyBorder="1" applyAlignment="1" applyProtection="1">
      <alignment horizontal="center" vertical="center" shrinkToFit="1"/>
    </xf>
    <xf numFmtId="0" fontId="8" fillId="0" borderId="1" xfId="0" applyFont="1" applyBorder="1" applyAlignment="1" applyProtection="1">
      <alignment horizontal="center" vertical="center" wrapText="1" shrinkToFit="1"/>
    </xf>
    <xf numFmtId="0" fontId="5" fillId="0" borderId="96" xfId="0" applyFont="1" applyBorder="1" applyAlignment="1" applyProtection="1">
      <alignment horizontal="left" vertical="center" shrinkToFit="1"/>
    </xf>
    <xf numFmtId="0" fontId="5" fillId="0" borderId="7" xfId="0" applyFont="1" applyBorder="1" applyAlignment="1" applyProtection="1">
      <alignment horizontal="left" vertical="center" shrinkToFit="1"/>
    </xf>
    <xf numFmtId="0" fontId="5" fillId="0" borderId="97" xfId="0" applyFont="1" applyBorder="1" applyAlignment="1" applyProtection="1">
      <alignment horizontal="left" vertical="center" shrinkToFit="1"/>
    </xf>
    <xf numFmtId="0" fontId="5" fillId="0" borderId="5" xfId="0" applyFont="1" applyBorder="1" applyAlignment="1" applyProtection="1">
      <alignment horizontal="left" vertical="center" shrinkToFit="1"/>
    </xf>
    <xf numFmtId="0" fontId="5" fillId="0" borderId="0" xfId="0" applyFont="1" applyBorder="1" applyAlignment="1" applyProtection="1">
      <alignment horizontal="left" vertical="center" shrinkToFit="1"/>
    </xf>
    <xf numFmtId="0" fontId="5" fillId="0" borderId="6" xfId="0" applyFont="1" applyBorder="1" applyAlignment="1" applyProtection="1">
      <alignment horizontal="left" vertical="center" shrinkToFit="1"/>
    </xf>
    <xf numFmtId="0" fontId="8" fillId="0" borderId="8" xfId="0" applyFont="1" applyBorder="1" applyAlignment="1" applyProtection="1">
      <alignment horizontal="center" vertical="center" shrinkToFit="1"/>
    </xf>
    <xf numFmtId="0" fontId="6" fillId="0" borderId="2" xfId="0" applyFont="1" applyBorder="1" applyAlignment="1" applyProtection="1">
      <alignment horizontal="center" vertical="center" shrinkToFit="1"/>
    </xf>
    <xf numFmtId="0" fontId="6" fillId="0" borderId="3" xfId="0" applyFont="1" applyBorder="1" applyAlignment="1" applyProtection="1">
      <alignment horizontal="center" vertical="center" shrinkToFit="1"/>
    </xf>
    <xf numFmtId="0" fontId="5" fillId="0" borderId="2" xfId="0" applyFont="1" applyBorder="1" applyAlignment="1" applyProtection="1">
      <alignment horizontal="center" vertical="center" shrinkToFit="1"/>
    </xf>
    <xf numFmtId="0" fontId="5" fillId="0" borderId="3" xfId="0" applyFont="1" applyBorder="1" applyAlignment="1" applyProtection="1">
      <alignment horizontal="center" vertical="center" shrinkToFit="1"/>
    </xf>
    <xf numFmtId="0" fontId="5" fillId="0" borderId="4" xfId="0" applyFont="1" applyBorder="1" applyAlignment="1" applyProtection="1">
      <alignment horizontal="center" vertical="center" shrinkToFit="1"/>
    </xf>
    <xf numFmtId="0" fontId="2" fillId="0" borderId="1" xfId="0" applyFont="1" applyBorder="1" applyAlignment="1" applyProtection="1">
      <alignment horizontal="center" vertical="center" wrapText="1" shrinkToFit="1"/>
    </xf>
    <xf numFmtId="0" fontId="8" fillId="0" borderId="2" xfId="0" applyFont="1" applyBorder="1" applyAlignment="1" applyProtection="1">
      <alignment horizontal="left" vertical="center" wrapText="1" shrinkToFit="1"/>
    </xf>
    <xf numFmtId="0" fontId="8" fillId="0" borderId="3" xfId="0" applyFont="1" applyBorder="1" applyAlignment="1" applyProtection="1">
      <alignment horizontal="left" vertical="center" wrapText="1" shrinkToFit="1"/>
    </xf>
    <xf numFmtId="0" fontId="8" fillId="0" borderId="4" xfId="0" applyFont="1" applyBorder="1" applyAlignment="1" applyProtection="1">
      <alignment horizontal="left" vertical="center" wrapText="1" shrinkToFit="1"/>
    </xf>
    <xf numFmtId="0" fontId="8" fillId="0" borderId="9" xfId="0" applyFont="1" applyBorder="1" applyAlignment="1" applyProtection="1">
      <alignment horizontal="left" vertical="center" wrapText="1" shrinkToFit="1"/>
    </xf>
    <xf numFmtId="0" fontId="8" fillId="0" borderId="10" xfId="0" applyFont="1" applyBorder="1" applyAlignment="1" applyProtection="1">
      <alignment horizontal="left" vertical="center" wrapText="1" shrinkToFit="1"/>
    </xf>
    <xf numFmtId="0" fontId="8" fillId="0" borderId="11" xfId="0" applyFont="1" applyBorder="1" applyAlignment="1" applyProtection="1">
      <alignment horizontal="left" vertical="center" wrapText="1" shrinkToFit="1"/>
    </xf>
    <xf numFmtId="0" fontId="8" fillId="0" borderId="17" xfId="0" applyFont="1" applyBorder="1" applyAlignment="1" applyProtection="1">
      <alignment horizontal="left" vertical="center" shrinkToFit="1"/>
    </xf>
    <xf numFmtId="0" fontId="8" fillId="0" borderId="18" xfId="0" applyFont="1" applyBorder="1" applyAlignment="1" applyProtection="1">
      <alignment horizontal="left" vertical="center" shrinkToFit="1"/>
    </xf>
    <xf numFmtId="0" fontId="8" fillId="0" borderId="19" xfId="0" applyFont="1" applyBorder="1" applyAlignment="1" applyProtection="1">
      <alignment horizontal="left" vertical="center" shrinkToFit="1"/>
    </xf>
    <xf numFmtId="0" fontId="5" fillId="0" borderId="93" xfId="0" applyFont="1" applyBorder="1" applyAlignment="1" applyProtection="1">
      <alignment horizontal="left" vertical="center" shrinkToFit="1"/>
    </xf>
    <xf numFmtId="0" fontId="5" fillId="0" borderId="94" xfId="0" applyFont="1" applyBorder="1" applyAlignment="1" applyProtection="1">
      <alignment horizontal="left" vertical="center" shrinkToFit="1"/>
    </xf>
    <xf numFmtId="0" fontId="5" fillId="0" borderId="95" xfId="0" applyFont="1" applyBorder="1" applyAlignment="1" applyProtection="1">
      <alignment horizontal="left" vertical="center" shrinkToFit="1"/>
    </xf>
    <xf numFmtId="0" fontId="16" fillId="0" borderId="2" xfId="0" applyFont="1" applyBorder="1" applyAlignment="1" applyProtection="1">
      <alignment horizontal="left" vertical="center" shrinkToFit="1"/>
    </xf>
    <xf numFmtId="0" fontId="16" fillId="0" borderId="3" xfId="0" applyFont="1" applyBorder="1" applyAlignment="1" applyProtection="1">
      <alignment horizontal="left" vertical="center" shrinkToFit="1"/>
    </xf>
    <xf numFmtId="0" fontId="16" fillId="0" borderId="4" xfId="0" applyFont="1" applyBorder="1" applyAlignment="1" applyProtection="1">
      <alignment horizontal="left" vertical="center" shrinkToFit="1"/>
    </xf>
    <xf numFmtId="0" fontId="8" fillId="0" borderId="9" xfId="0" applyFont="1" applyBorder="1" applyAlignment="1" applyProtection="1">
      <alignment vertical="center" shrinkToFit="1"/>
    </xf>
    <xf numFmtId="0" fontId="8" fillId="0" borderId="10" xfId="0" applyFont="1" applyBorder="1" applyAlignment="1" applyProtection="1">
      <alignment vertical="center" shrinkToFit="1"/>
    </xf>
    <xf numFmtId="0" fontId="8" fillId="0" borderId="11" xfId="0" applyFont="1" applyBorder="1" applyAlignment="1" applyProtection="1">
      <alignment vertical="center" shrinkToFit="1"/>
    </xf>
    <xf numFmtId="0" fontId="5" fillId="0" borderId="2" xfId="0" applyFont="1" applyBorder="1" applyAlignment="1" applyProtection="1">
      <alignment horizontal="center" vertical="center" wrapText="1" shrinkToFit="1"/>
    </xf>
    <xf numFmtId="0" fontId="5" fillId="0" borderId="4" xfId="0" applyFont="1" applyBorder="1" applyAlignment="1" applyProtection="1">
      <alignment horizontal="center" vertical="center" wrapText="1" shrinkToFit="1"/>
    </xf>
    <xf numFmtId="0" fontId="5" fillId="0" borderId="9" xfId="0" applyFont="1" applyBorder="1" applyAlignment="1" applyProtection="1">
      <alignment horizontal="center" vertical="center" wrapText="1" shrinkToFit="1"/>
    </xf>
    <xf numFmtId="0" fontId="5" fillId="0" borderId="11" xfId="0" applyFont="1" applyBorder="1" applyAlignment="1" applyProtection="1">
      <alignment horizontal="center" vertical="center" wrapText="1" shrinkToFit="1"/>
    </xf>
    <xf numFmtId="0" fontId="6" fillId="0" borderId="9" xfId="0" applyFont="1" applyBorder="1" applyAlignment="1" applyProtection="1">
      <alignment horizontal="center" vertical="center" shrinkToFit="1"/>
    </xf>
    <xf numFmtId="0" fontId="6" fillId="0" borderId="5" xfId="0" applyFont="1" applyBorder="1" applyAlignment="1" applyProtection="1">
      <alignment horizontal="center" vertical="center" shrinkToFit="1"/>
    </xf>
    <xf numFmtId="0" fontId="6" fillId="0" borderId="0" xfId="0" applyFont="1" applyBorder="1" applyAlignment="1" applyProtection="1">
      <alignment horizontal="center" vertical="center" shrinkToFit="1"/>
    </xf>
    <xf numFmtId="0" fontId="6" fillId="0" borderId="11" xfId="0" applyFont="1" applyBorder="1" applyAlignment="1" applyProtection="1">
      <alignment horizontal="center" vertical="center" shrinkToFit="1"/>
    </xf>
    <xf numFmtId="0" fontId="2" fillId="0" borderId="18" xfId="0" applyFont="1" applyBorder="1" applyAlignment="1" applyProtection="1">
      <alignment horizontal="left" vertical="center" shrinkToFit="1"/>
    </xf>
    <xf numFmtId="0" fontId="2" fillId="0" borderId="19" xfId="0" applyFont="1" applyBorder="1" applyAlignment="1" applyProtection="1">
      <alignment horizontal="left" vertical="center" shrinkToFit="1"/>
    </xf>
    <xf numFmtId="0" fontId="2" fillId="0" borderId="17" xfId="0" applyFont="1" applyBorder="1" applyAlignment="1" applyProtection="1">
      <alignment horizontal="left" vertical="center" shrinkToFit="1"/>
    </xf>
    <xf numFmtId="0" fontId="2" fillId="0" borderId="17" xfId="0" applyFont="1" applyBorder="1" applyAlignment="1" applyProtection="1">
      <alignment horizontal="center" vertical="center" shrinkToFit="1"/>
    </xf>
    <xf numFmtId="0" fontId="2" fillId="0" borderId="18" xfId="0" applyFont="1" applyBorder="1" applyAlignment="1" applyProtection="1">
      <alignment horizontal="center" vertical="center" shrinkToFit="1"/>
    </xf>
    <xf numFmtId="0" fontId="2" fillId="0" borderId="19" xfId="0" applyFont="1" applyBorder="1" applyAlignment="1" applyProtection="1">
      <alignment horizontal="center" vertical="center" shrinkToFit="1"/>
    </xf>
    <xf numFmtId="0" fontId="5" fillId="0" borderId="17" xfId="0" applyFont="1" applyBorder="1" applyAlignment="1" applyProtection="1">
      <alignment horizontal="center" vertical="center" shrinkToFit="1"/>
    </xf>
    <xf numFmtId="0" fontId="5" fillId="0" borderId="18" xfId="0" applyFont="1" applyBorder="1" applyAlignment="1" applyProtection="1">
      <alignment horizontal="center" vertical="center" shrinkToFit="1"/>
    </xf>
    <xf numFmtId="0" fontId="5" fillId="0" borderId="19" xfId="0" applyFont="1" applyBorder="1" applyAlignment="1" applyProtection="1">
      <alignment horizontal="center" vertical="center" shrinkToFit="1"/>
    </xf>
    <xf numFmtId="0" fontId="2" fillId="0" borderId="3" xfId="0" applyFont="1" applyBorder="1" applyAlignment="1" applyProtection="1">
      <alignment horizontal="left" vertical="center" shrinkToFit="1"/>
    </xf>
    <xf numFmtId="0" fontId="6" fillId="0" borderId="4" xfId="0" applyFont="1" applyBorder="1" applyAlignment="1" applyProtection="1">
      <alignment horizontal="center" vertical="center" shrinkToFit="1"/>
    </xf>
    <xf numFmtId="0" fontId="6" fillId="0" borderId="6" xfId="0" applyFont="1" applyBorder="1" applyAlignment="1" applyProtection="1">
      <alignment horizontal="center" vertical="center" shrinkToFit="1"/>
    </xf>
    <xf numFmtId="0" fontId="8" fillId="0" borderId="1" xfId="0" applyFont="1" applyBorder="1" applyAlignment="1" applyProtection="1">
      <alignment horizontal="left" vertical="center" shrinkToFit="1"/>
    </xf>
    <xf numFmtId="0" fontId="5" fillId="0" borderId="90" xfId="0" applyFont="1" applyBorder="1" applyAlignment="1" applyProtection="1">
      <alignment horizontal="center" vertical="center" shrinkToFit="1"/>
    </xf>
    <xf numFmtId="0" fontId="5" fillId="0" borderId="91" xfId="0" applyFont="1" applyBorder="1" applyAlignment="1" applyProtection="1">
      <alignment horizontal="center" vertical="center" shrinkToFit="1"/>
    </xf>
    <xf numFmtId="0" fontId="5" fillId="0" borderId="92" xfId="0" applyFont="1" applyBorder="1" applyAlignment="1" applyProtection="1">
      <alignment horizontal="center" vertical="center" shrinkToFit="1"/>
    </xf>
    <xf numFmtId="0" fontId="5" fillId="0" borderId="90" xfId="0" applyFont="1" applyBorder="1" applyAlignment="1" applyProtection="1">
      <alignment horizontal="left" vertical="center" shrinkToFit="1"/>
    </xf>
    <xf numFmtId="0" fontId="5" fillId="0" borderId="91" xfId="0" applyFont="1" applyBorder="1" applyAlignment="1" applyProtection="1">
      <alignment horizontal="left" vertical="center" shrinkToFit="1"/>
    </xf>
    <xf numFmtId="0" fontId="5" fillId="0" borderId="92" xfId="0" applyFont="1" applyBorder="1" applyAlignment="1" applyProtection="1">
      <alignment horizontal="left" vertical="center" shrinkToFit="1"/>
    </xf>
    <xf numFmtId="0" fontId="17" fillId="0" borderId="0" xfId="0" applyFont="1" applyBorder="1" applyAlignment="1" applyProtection="1">
      <alignment horizontal="center" vertical="center" shrinkToFit="1"/>
    </xf>
    <xf numFmtId="0" fontId="3" fillId="0" borderId="0" xfId="0" applyFont="1" applyBorder="1" applyAlignment="1" applyProtection="1">
      <alignment horizontal="center" vertical="center" shrinkToFit="1"/>
    </xf>
    <xf numFmtId="0" fontId="2" fillId="0" borderId="12"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3" fillId="0" borderId="0" xfId="0" applyFont="1" applyAlignment="1">
      <alignment horizontal="center" vertical="center" shrinkToFit="1"/>
    </xf>
    <xf numFmtId="176" fontId="3" fillId="0" borderId="0" xfId="0" applyNumberFormat="1" applyFont="1" applyAlignment="1" applyProtection="1">
      <alignment horizontal="center" vertical="center" shrinkToFit="1"/>
      <protection locked="0"/>
    </xf>
    <xf numFmtId="0" fontId="25" fillId="0" borderId="2" xfId="0" applyFont="1" applyBorder="1" applyAlignment="1">
      <alignment vertical="center" shrinkToFit="1"/>
    </xf>
    <xf numFmtId="0" fontId="25" fillId="0" borderId="3" xfId="0" applyFont="1" applyBorder="1" applyAlignment="1">
      <alignment vertical="center" shrinkToFit="1"/>
    </xf>
    <xf numFmtId="0" fontId="25" fillId="0" borderId="4" xfId="0" applyFont="1" applyBorder="1" applyAlignment="1">
      <alignment vertical="center" shrinkToFit="1"/>
    </xf>
    <xf numFmtId="0" fontId="25" fillId="0" borderId="5" xfId="0" applyFont="1" applyBorder="1" applyAlignment="1">
      <alignment horizontal="distributed" vertical="center" shrinkToFit="1"/>
    </xf>
    <xf numFmtId="0" fontId="25" fillId="0" borderId="0" xfId="0" applyFont="1" applyBorder="1" applyAlignment="1">
      <alignment horizontal="distributed" vertical="center" shrinkToFit="1"/>
    </xf>
    <xf numFmtId="0" fontId="25" fillId="0" borderId="9" xfId="0" applyFont="1" applyBorder="1" applyAlignment="1">
      <alignment horizontal="distributed" vertical="center" shrinkToFit="1"/>
    </xf>
    <xf numFmtId="0" fontId="25" fillId="0" borderId="10" xfId="0" applyFont="1" applyBorder="1" applyAlignment="1">
      <alignment horizontal="distributed" vertical="center" shrinkToFit="1"/>
    </xf>
    <xf numFmtId="0" fontId="2" fillId="0" borderId="17" xfId="0" applyFont="1" applyBorder="1" applyAlignment="1" applyProtection="1">
      <alignment horizontal="center" shrinkToFit="1"/>
      <protection locked="0"/>
    </xf>
    <xf numFmtId="0" fontId="2" fillId="0" borderId="18" xfId="0" applyFont="1" applyBorder="1" applyAlignment="1" applyProtection="1">
      <alignment horizontal="center" shrinkToFit="1"/>
      <protection locked="0"/>
    </xf>
    <xf numFmtId="0" fontId="3" fillId="0" borderId="0" xfId="0" applyFont="1" applyAlignment="1">
      <alignment horizontal="distributed" vertical="center" shrinkToFit="1"/>
    </xf>
    <xf numFmtId="0" fontId="3" fillId="0" borderId="0" xfId="0" applyFont="1" applyAlignment="1" applyProtection="1">
      <alignment horizontal="center" vertical="center" shrinkToFit="1"/>
      <protection locked="0"/>
    </xf>
    <xf numFmtId="38" fontId="3" fillId="0" borderId="0" xfId="0" applyNumberFormat="1" applyFont="1" applyAlignment="1" applyProtection="1">
      <alignment horizontal="center" vertical="center" shrinkToFit="1"/>
      <protection locked="0"/>
    </xf>
    <xf numFmtId="0" fontId="3" fillId="0" borderId="0" xfId="0" applyFont="1" applyFill="1" applyAlignment="1" applyProtection="1">
      <alignment horizontal="right" vertical="center" shrinkToFit="1"/>
      <protection locked="0"/>
    </xf>
    <xf numFmtId="0" fontId="3" fillId="0" borderId="0" xfId="0" applyFont="1" applyFill="1" applyAlignment="1" applyProtection="1">
      <alignment horizontal="left" vertical="center" shrinkToFit="1"/>
      <protection locked="0"/>
    </xf>
    <xf numFmtId="0" fontId="2" fillId="0" borderId="0" xfId="0" applyFont="1" applyAlignment="1">
      <alignment horizontal="distributed" vertical="center" shrinkToFit="1"/>
    </xf>
    <xf numFmtId="0" fontId="7" fillId="0" borderId="0" xfId="0" applyFont="1" applyBorder="1" applyAlignment="1">
      <alignment horizontal="center" vertical="center" shrinkToFit="1"/>
    </xf>
    <xf numFmtId="0" fontId="3" fillId="0" borderId="0" xfId="0" applyFont="1" applyAlignment="1">
      <alignment horizontal="left" vertical="center" shrinkToFit="1"/>
    </xf>
    <xf numFmtId="0" fontId="2" fillId="0" borderId="0" xfId="0" applyFont="1" applyBorder="1" applyAlignment="1">
      <alignment horizontal="distributed" vertical="center" shrinkToFit="1"/>
    </xf>
    <xf numFmtId="0" fontId="2" fillId="0" borderId="0" xfId="0" applyFont="1" applyFill="1" applyBorder="1" applyAlignment="1" applyProtection="1">
      <alignment horizontal="center" vertical="center" shrinkToFit="1"/>
      <protection locked="0"/>
    </xf>
    <xf numFmtId="0" fontId="2" fillId="0" borderId="6" xfId="0" applyFont="1" applyFill="1" applyBorder="1" applyAlignment="1" applyProtection="1">
      <alignment horizontal="center" vertical="center" shrinkToFit="1"/>
      <protection locked="0"/>
    </xf>
    <xf numFmtId="0" fontId="2" fillId="0" borderId="1" xfId="0" applyFont="1" applyBorder="1" applyAlignment="1">
      <alignment horizontal="distributed" vertical="center" shrinkToFit="1"/>
    </xf>
    <xf numFmtId="0" fontId="2" fillId="0" borderId="1" xfId="0" applyFont="1" applyBorder="1" applyAlignment="1" applyProtection="1">
      <alignment horizontal="center" vertical="center" shrinkToFit="1"/>
      <protection locked="0"/>
    </xf>
    <xf numFmtId="0" fontId="2" fillId="0" borderId="1" xfId="0" applyFont="1" applyFill="1" applyBorder="1" applyAlignment="1" applyProtection="1">
      <alignment horizontal="center" vertical="center" shrinkToFit="1"/>
      <protection locked="0"/>
    </xf>
    <xf numFmtId="0" fontId="3" fillId="0" borderId="5"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6" xfId="0" applyFont="1" applyBorder="1" applyAlignment="1">
      <alignment horizontal="left" vertical="center" shrinkToFit="1"/>
    </xf>
    <xf numFmtId="0" fontId="2" fillId="0" borderId="9"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11" xfId="0" applyFont="1" applyBorder="1" applyAlignment="1">
      <alignment horizontal="left" vertical="center" shrinkToFit="1"/>
    </xf>
    <xf numFmtId="0" fontId="5" fillId="0" borderId="0"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2" fillId="0" borderId="1" xfId="0" applyFont="1" applyFill="1" applyBorder="1" applyAlignment="1" applyProtection="1">
      <alignment horizontal="left" vertical="center" shrinkToFit="1"/>
      <protection locked="0"/>
    </xf>
    <xf numFmtId="0" fontId="2" fillId="0" borderId="5" xfId="0" applyFont="1" applyFill="1" applyBorder="1" applyAlignment="1" applyProtection="1">
      <alignment horizontal="left" vertical="center" shrinkToFit="1"/>
      <protection locked="0"/>
    </xf>
    <xf numFmtId="0" fontId="2" fillId="0" borderId="0" xfId="0" applyFont="1" applyFill="1" applyBorder="1" applyAlignment="1" applyProtection="1">
      <alignment horizontal="left" vertical="center" shrinkToFit="1"/>
      <protection locked="0"/>
    </xf>
    <xf numFmtId="0" fontId="2" fillId="0" borderId="6" xfId="0" applyFont="1" applyFill="1" applyBorder="1" applyAlignment="1" applyProtection="1">
      <alignment horizontal="left" vertical="center" shrinkToFit="1"/>
      <protection locked="0"/>
    </xf>
    <xf numFmtId="0" fontId="3" fillId="0" borderId="5" xfId="0" applyFont="1" applyFill="1" applyBorder="1" applyAlignment="1" applyProtection="1">
      <alignment horizontal="right" vertical="center" shrinkToFit="1"/>
      <protection locked="0"/>
    </xf>
    <xf numFmtId="0" fontId="3" fillId="0" borderId="0" xfId="0" applyFont="1" applyFill="1" applyBorder="1" applyAlignment="1" applyProtection="1">
      <alignment horizontal="right" vertical="center" shrinkToFit="1"/>
      <protection locked="0"/>
    </xf>
    <xf numFmtId="0" fontId="3" fillId="0" borderId="6" xfId="0" applyFont="1" applyFill="1" applyBorder="1" applyAlignment="1" applyProtection="1">
      <alignment horizontal="right" vertical="center" shrinkToFit="1"/>
      <protection locked="0"/>
    </xf>
    <xf numFmtId="0" fontId="10" fillId="0" borderId="17" xfId="1" applyNumberFormat="1" applyFont="1" applyBorder="1" applyAlignment="1" applyProtection="1">
      <alignment horizontal="center" vertical="center"/>
      <protection locked="0"/>
    </xf>
    <xf numFmtId="0" fontId="10" fillId="0" borderId="18" xfId="1" applyNumberFormat="1" applyFont="1" applyBorder="1" applyAlignment="1" applyProtection="1">
      <alignment horizontal="center" vertical="center"/>
      <protection locked="0"/>
    </xf>
    <xf numFmtId="0" fontId="15" fillId="0" borderId="10" xfId="1" applyFont="1" applyBorder="1" applyAlignment="1" applyProtection="1">
      <alignment horizontal="left" vertical="center" wrapText="1"/>
      <protection locked="0"/>
    </xf>
    <xf numFmtId="0" fontId="15" fillId="0" borderId="0" xfId="1" applyFont="1" applyBorder="1" applyAlignment="1">
      <alignment horizontal="distributed" vertical="center" wrapText="1"/>
    </xf>
    <xf numFmtId="0" fontId="15" fillId="0" borderId="10" xfId="1" applyFont="1" applyBorder="1" applyAlignment="1">
      <alignment horizontal="distributed" vertical="center" wrapText="1"/>
    </xf>
    <xf numFmtId="0" fontId="10" fillId="0" borderId="3" xfId="1" applyFont="1" applyBorder="1" applyAlignment="1">
      <alignment horizontal="left" vertical="center"/>
    </xf>
    <xf numFmtId="0" fontId="10" fillId="0" borderId="4" xfId="1" applyFont="1" applyBorder="1" applyAlignment="1">
      <alignment horizontal="left" vertical="center"/>
    </xf>
    <xf numFmtId="0" fontId="10" fillId="0" borderId="10" xfId="1" applyFont="1" applyBorder="1" applyAlignment="1">
      <alignment horizontal="left" vertical="center"/>
    </xf>
    <xf numFmtId="0" fontId="10" fillId="0" borderId="11" xfId="1" applyFont="1" applyBorder="1" applyAlignment="1">
      <alignment horizontal="left" vertical="center"/>
    </xf>
    <xf numFmtId="0" fontId="15" fillId="0" borderId="5" xfId="1" applyFont="1" applyBorder="1" applyAlignment="1">
      <alignment horizontal="distributed" vertical="center" wrapText="1"/>
    </xf>
    <xf numFmtId="0" fontId="10" fillId="0" borderId="1" xfId="1" applyFont="1" applyBorder="1" applyAlignment="1">
      <alignment horizontal="center" vertical="center"/>
    </xf>
    <xf numFmtId="0" fontId="10" fillId="0" borderId="1" xfId="1" applyFont="1" applyBorder="1" applyAlignment="1">
      <alignment vertical="center" textRotation="255"/>
    </xf>
    <xf numFmtId="0" fontId="15" fillId="0" borderId="0" xfId="1" applyFont="1" applyBorder="1" applyAlignment="1" applyProtection="1">
      <alignment horizontal="left" vertical="center" wrapText="1"/>
      <protection locked="0"/>
    </xf>
    <xf numFmtId="0" fontId="15" fillId="0" borderId="6" xfId="1" applyFont="1" applyBorder="1" applyAlignment="1" applyProtection="1">
      <alignment horizontal="left" vertical="center" wrapText="1"/>
      <protection locked="0"/>
    </xf>
    <xf numFmtId="0" fontId="10" fillId="0" borderId="3" xfId="1" applyFont="1" applyBorder="1" applyAlignment="1" applyProtection="1">
      <alignment horizontal="center" vertical="center"/>
      <protection locked="0"/>
    </xf>
    <xf numFmtId="0" fontId="10" fillId="0" borderId="10" xfId="1" applyFont="1" applyBorder="1" applyAlignment="1" applyProtection="1">
      <alignment horizontal="center" vertical="center"/>
      <protection locked="0"/>
    </xf>
    <xf numFmtId="0" fontId="10" fillId="0" borderId="3" xfId="1" applyFont="1" applyBorder="1" applyAlignment="1">
      <alignment horizontal="center" vertical="center"/>
    </xf>
    <xf numFmtId="0" fontId="10" fillId="0" borderId="10" xfId="1" applyFont="1" applyBorder="1" applyAlignment="1">
      <alignment horizontal="center" vertical="center"/>
    </xf>
    <xf numFmtId="0" fontId="10" fillId="0" borderId="0" xfId="1" applyFont="1" applyBorder="1" applyAlignment="1">
      <alignment horizontal="left" vertical="center"/>
    </xf>
    <xf numFmtId="0" fontId="15" fillId="0" borderId="2" xfId="1" applyFont="1" applyBorder="1" applyAlignment="1">
      <alignment horizontal="left" vertical="center" wrapText="1"/>
    </xf>
    <xf numFmtId="0" fontId="15" fillId="0" borderId="3" xfId="1" applyFont="1" applyBorder="1" applyAlignment="1">
      <alignment horizontal="left" vertical="center" wrapText="1"/>
    </xf>
    <xf numFmtId="0" fontId="15" fillId="0" borderId="4" xfId="1" applyFont="1" applyBorder="1" applyAlignment="1">
      <alignment horizontal="left" vertical="center" wrapText="1"/>
    </xf>
    <xf numFmtId="0" fontId="10" fillId="0" borderId="3" xfId="1" applyFont="1" applyBorder="1" applyAlignment="1" applyProtection="1">
      <alignment vertical="center" wrapText="1"/>
      <protection locked="0"/>
    </xf>
    <xf numFmtId="0" fontId="10" fillId="0" borderId="4" xfId="1" applyFont="1" applyBorder="1" applyAlignment="1" applyProtection="1">
      <alignment vertical="center" wrapText="1"/>
      <protection locked="0"/>
    </xf>
    <xf numFmtId="0" fontId="10" fillId="0" borderId="0" xfId="1" applyFont="1" applyBorder="1" applyAlignment="1" applyProtection="1">
      <alignment vertical="center" wrapText="1"/>
      <protection locked="0"/>
    </xf>
    <xf numFmtId="0" fontId="10" fillId="0" borderId="6" xfId="1" applyFont="1" applyBorder="1" applyAlignment="1" applyProtection="1">
      <alignment vertical="center" wrapText="1"/>
      <protection locked="0"/>
    </xf>
    <xf numFmtId="0" fontId="10" fillId="0" borderId="10" xfId="1" applyFont="1" applyBorder="1" applyAlignment="1" applyProtection="1">
      <alignment vertical="center" wrapText="1"/>
      <protection locked="0"/>
    </xf>
    <xf numFmtId="0" fontId="10" fillId="0" borderId="11" xfId="1" applyFont="1" applyBorder="1" applyAlignment="1" applyProtection="1">
      <alignment vertical="center" wrapText="1"/>
      <protection locked="0"/>
    </xf>
    <xf numFmtId="0" fontId="10" fillId="0" borderId="2" xfId="1" applyFont="1" applyBorder="1" applyAlignment="1" applyProtection="1">
      <alignment horizontal="left" vertical="center"/>
      <protection locked="0"/>
    </xf>
    <xf numFmtId="0" fontId="10" fillId="0" borderId="3" xfId="1" applyFont="1" applyBorder="1" applyAlignment="1" applyProtection="1">
      <alignment horizontal="left" vertical="center"/>
      <protection locked="0"/>
    </xf>
    <xf numFmtId="0" fontId="10" fillId="0" borderId="4" xfId="1" applyFont="1" applyBorder="1" applyAlignment="1" applyProtection="1">
      <alignment horizontal="left" vertical="center"/>
      <protection locked="0"/>
    </xf>
    <xf numFmtId="0" fontId="10" fillId="0" borderId="9" xfId="1" applyFont="1" applyBorder="1" applyAlignment="1" applyProtection="1">
      <alignment horizontal="left" vertical="center"/>
      <protection locked="0"/>
    </xf>
    <xf numFmtId="0" fontId="10" fillId="0" borderId="10" xfId="1" applyFont="1" applyBorder="1" applyAlignment="1" applyProtection="1">
      <alignment horizontal="left" vertical="center"/>
      <protection locked="0"/>
    </xf>
    <xf numFmtId="0" fontId="10" fillId="0" borderId="11" xfId="1" applyFont="1" applyBorder="1" applyAlignment="1" applyProtection="1">
      <alignment horizontal="left" vertical="center"/>
      <protection locked="0"/>
    </xf>
    <xf numFmtId="0" fontId="10" fillId="0" borderId="0" xfId="1" applyFont="1" applyFill="1" applyAlignment="1" applyProtection="1">
      <alignment horizontal="left" vertical="center"/>
      <protection locked="0"/>
    </xf>
    <xf numFmtId="0" fontId="10" fillId="0" borderId="0" xfId="1" applyFont="1" applyAlignment="1">
      <alignment horizontal="right" vertical="center" wrapText="1"/>
    </xf>
    <xf numFmtId="0" fontId="10" fillId="2" borderId="2" xfId="1" applyFont="1" applyFill="1" applyBorder="1" applyAlignment="1" applyProtection="1">
      <alignment horizontal="left" vertical="center"/>
      <protection locked="0"/>
    </xf>
    <xf numFmtId="0" fontId="10" fillId="2" borderId="3" xfId="1" applyFont="1" applyFill="1" applyBorder="1" applyAlignment="1" applyProtection="1">
      <alignment horizontal="left" vertical="center"/>
      <protection locked="0"/>
    </xf>
    <xf numFmtId="0" fontId="10" fillId="2" borderId="4" xfId="1" applyFont="1" applyFill="1" applyBorder="1" applyAlignment="1" applyProtection="1">
      <alignment horizontal="left" vertical="center"/>
      <protection locked="0"/>
    </xf>
    <xf numFmtId="0" fontId="10" fillId="2" borderId="9" xfId="1" applyFont="1" applyFill="1" applyBorder="1" applyAlignment="1" applyProtection="1">
      <alignment horizontal="left" vertical="center"/>
      <protection locked="0"/>
    </xf>
    <xf numFmtId="0" fontId="10" fillId="2" borderId="10" xfId="1" applyFont="1" applyFill="1" applyBorder="1" applyAlignment="1" applyProtection="1">
      <alignment horizontal="left" vertical="center"/>
      <protection locked="0"/>
    </xf>
    <xf numFmtId="0" fontId="10" fillId="2" borderId="11" xfId="1" applyFont="1" applyFill="1" applyBorder="1" applyAlignment="1" applyProtection="1">
      <alignment horizontal="left" vertical="center"/>
      <protection locked="0"/>
    </xf>
    <xf numFmtId="0" fontId="10" fillId="0" borderId="2" xfId="1" applyFont="1" applyBorder="1" applyAlignment="1">
      <alignment horizontal="center" vertical="center"/>
    </xf>
    <xf numFmtId="0" fontId="10" fillId="0" borderId="4" xfId="1" applyFont="1" applyBorder="1" applyAlignment="1">
      <alignment horizontal="center" vertical="center"/>
    </xf>
    <xf numFmtId="0" fontId="10" fillId="0" borderId="9" xfId="1" applyFont="1" applyBorder="1" applyAlignment="1">
      <alignment horizontal="center" vertical="center"/>
    </xf>
    <xf numFmtId="0" fontId="10" fillId="0" borderId="11" xfId="1" applyFont="1" applyBorder="1" applyAlignment="1">
      <alignment horizontal="center" vertical="center"/>
    </xf>
    <xf numFmtId="0" fontId="10" fillId="0" borderId="2" xfId="1" applyFont="1" applyBorder="1" applyAlignment="1" applyProtection="1">
      <alignment horizontal="center" vertical="center"/>
      <protection locked="0"/>
    </xf>
    <xf numFmtId="0" fontId="10" fillId="0" borderId="4" xfId="1" applyFont="1" applyBorder="1" applyAlignment="1" applyProtection="1">
      <alignment horizontal="center" vertical="center"/>
      <protection locked="0"/>
    </xf>
    <xf numFmtId="0" fontId="10" fillId="0" borderId="9" xfId="1" applyFont="1" applyBorder="1" applyAlignment="1" applyProtection="1">
      <alignment horizontal="center" vertical="center"/>
      <protection locked="0"/>
    </xf>
    <xf numFmtId="0" fontId="10" fillId="0" borderId="11" xfId="1" applyFont="1" applyBorder="1" applyAlignment="1" applyProtection="1">
      <alignment horizontal="center" vertical="center"/>
      <protection locked="0"/>
    </xf>
    <xf numFmtId="0" fontId="10" fillId="0" borderId="17" xfId="1" applyFont="1" applyBorder="1" applyAlignment="1" applyProtection="1">
      <alignment horizontal="center" vertical="center"/>
      <protection locked="0"/>
    </xf>
    <xf numFmtId="0" fontId="10" fillId="0" borderId="18" xfId="1" applyFont="1" applyBorder="1" applyAlignment="1" applyProtection="1">
      <alignment horizontal="center" vertical="center"/>
      <protection locked="0"/>
    </xf>
    <xf numFmtId="0" fontId="15" fillId="0" borderId="11" xfId="1" applyFont="1" applyBorder="1" applyAlignment="1" applyProtection="1">
      <alignment horizontal="left" vertical="center" wrapText="1"/>
      <protection locked="0"/>
    </xf>
    <xf numFmtId="0" fontId="15" fillId="0" borderId="9" xfId="1" applyFont="1" applyBorder="1" applyAlignment="1">
      <alignment horizontal="distributed" vertical="center" wrapText="1"/>
    </xf>
    <xf numFmtId="0" fontId="13" fillId="0" borderId="2" xfId="1" applyFont="1" applyBorder="1" applyAlignment="1">
      <alignment horizontal="center" vertical="center" wrapText="1"/>
    </xf>
    <xf numFmtId="0" fontId="13" fillId="0" borderId="3" xfId="1" applyFont="1" applyBorder="1" applyAlignment="1">
      <alignment horizontal="center" vertical="center"/>
    </xf>
    <xf numFmtId="0" fontId="13" fillId="0" borderId="9" xfId="1" applyFont="1" applyBorder="1" applyAlignment="1">
      <alignment horizontal="center" vertical="center"/>
    </xf>
    <xf numFmtId="0" fontId="13" fillId="0" borderId="10" xfId="1" applyFont="1" applyBorder="1" applyAlignment="1">
      <alignment horizontal="center" vertical="center"/>
    </xf>
    <xf numFmtId="0" fontId="10" fillId="0" borderId="2" xfId="1" applyFont="1" applyBorder="1" applyAlignment="1" applyProtection="1">
      <alignment vertical="center"/>
      <protection locked="0"/>
    </xf>
    <xf numFmtId="0" fontId="10" fillId="0" borderId="3" xfId="1" applyFont="1" applyBorder="1" applyAlignment="1" applyProtection="1">
      <alignment vertical="center"/>
      <protection locked="0"/>
    </xf>
    <xf numFmtId="0" fontId="10" fillId="0" borderId="4" xfId="1" applyFont="1" applyBorder="1" applyAlignment="1" applyProtection="1">
      <alignment vertical="center"/>
      <protection locked="0"/>
    </xf>
    <xf numFmtId="0" fontId="10" fillId="0" borderId="9" xfId="1" applyFont="1" applyBorder="1" applyAlignment="1" applyProtection="1">
      <alignment vertical="center"/>
      <protection locked="0"/>
    </xf>
    <xf numFmtId="0" fontId="10" fillId="0" borderId="10" xfId="1" applyFont="1" applyBorder="1" applyAlignment="1" applyProtection="1">
      <alignment vertical="center"/>
      <protection locked="0"/>
    </xf>
    <xf numFmtId="0" fontId="10" fillId="0" borderId="11" xfId="1" applyFont="1" applyBorder="1" applyAlignment="1" applyProtection="1">
      <alignment vertical="center"/>
      <protection locked="0"/>
    </xf>
    <xf numFmtId="0" fontId="32" fillId="2" borderId="67" xfId="7" applyFont="1" applyFill="1" applyBorder="1" applyAlignment="1">
      <alignment horizontal="center" vertical="center"/>
    </xf>
    <xf numFmtId="0" fontId="32" fillId="2" borderId="105" xfId="7" applyFont="1" applyFill="1" applyBorder="1" applyAlignment="1">
      <alignment horizontal="center" vertical="center"/>
    </xf>
    <xf numFmtId="0" fontId="32" fillId="2" borderId="118" xfId="7" applyFont="1" applyFill="1" applyBorder="1" applyAlignment="1">
      <alignment horizontal="center" vertical="center"/>
    </xf>
    <xf numFmtId="0" fontId="32" fillId="2" borderId="23" xfId="7" applyFont="1" applyFill="1" applyBorder="1" applyAlignment="1">
      <alignment horizontal="center" vertical="center"/>
    </xf>
    <xf numFmtId="0" fontId="32" fillId="2" borderId="0" xfId="7" applyFont="1" applyFill="1" applyBorder="1" applyAlignment="1">
      <alignment horizontal="center" vertical="center"/>
    </xf>
    <xf numFmtId="0" fontId="32" fillId="2" borderId="120" xfId="7" applyFont="1" applyFill="1" applyBorder="1" applyAlignment="1">
      <alignment horizontal="center" vertical="center"/>
    </xf>
    <xf numFmtId="0" fontId="32" fillId="2" borderId="85" xfId="7" applyFont="1" applyFill="1" applyBorder="1" applyAlignment="1">
      <alignment horizontal="center" vertical="center"/>
    </xf>
    <xf numFmtId="0" fontId="32" fillId="2" borderId="100" xfId="7" applyFont="1" applyFill="1" applyBorder="1" applyAlignment="1">
      <alignment horizontal="center" vertical="center"/>
    </xf>
    <xf numFmtId="0" fontId="32" fillId="2" borderId="119" xfId="7" applyFont="1" applyFill="1" applyBorder="1" applyAlignment="1">
      <alignment horizontal="center" vertical="center"/>
    </xf>
    <xf numFmtId="0" fontId="11" fillId="0" borderId="0" xfId="1" applyFont="1" applyAlignment="1">
      <alignment horizontal="center" vertical="center"/>
    </xf>
    <xf numFmtId="0" fontId="15" fillId="0" borderId="0" xfId="1" applyFont="1" applyFill="1" applyAlignment="1" applyProtection="1">
      <alignment horizontal="right" vertical="center" wrapText="1"/>
      <protection locked="0"/>
    </xf>
    <xf numFmtId="58" fontId="10" fillId="0" borderId="1" xfId="1" applyNumberFormat="1" applyFont="1" applyBorder="1" applyAlignment="1" applyProtection="1">
      <alignment vertical="center"/>
      <protection locked="0"/>
    </xf>
    <xf numFmtId="0" fontId="10" fillId="0" borderId="0" xfId="1" applyFont="1" applyFill="1" applyAlignment="1" applyProtection="1">
      <alignment horizontal="center" vertical="center"/>
      <protection locked="0"/>
    </xf>
    <xf numFmtId="0" fontId="48" fillId="0" borderId="0" xfId="4" applyFont="1" applyFill="1" applyAlignment="1">
      <alignment horizontal="center" vertical="center"/>
    </xf>
    <xf numFmtId="0" fontId="48" fillId="0" borderId="0" xfId="4" applyFont="1" applyFill="1" applyAlignment="1">
      <alignment horizontal="distributed" vertical="center"/>
    </xf>
    <xf numFmtId="0" fontId="48" fillId="0" borderId="0" xfId="4" applyFont="1" applyFill="1" applyBorder="1" applyAlignment="1" applyProtection="1">
      <alignment horizontal="left" vertical="center" indent="1" shrinkToFit="1"/>
      <protection locked="0"/>
    </xf>
    <xf numFmtId="176" fontId="48" fillId="0" borderId="0" xfId="6" applyNumberFormat="1" applyFont="1" applyFill="1" applyBorder="1" applyAlignment="1">
      <alignment horizontal="center" vertical="center"/>
    </xf>
    <xf numFmtId="0" fontId="48" fillId="0" borderId="10" xfId="4" applyFont="1" applyFill="1" applyBorder="1" applyAlignment="1" applyProtection="1">
      <alignment horizontal="left" vertical="center" indent="1" shrinkToFit="1"/>
      <protection locked="0"/>
    </xf>
    <xf numFmtId="176" fontId="48" fillId="0" borderId="10" xfId="6" applyNumberFormat="1" applyFont="1" applyFill="1" applyBorder="1" applyAlignment="1">
      <alignment horizontal="center" vertical="center"/>
    </xf>
    <xf numFmtId="0" fontId="48" fillId="0" borderId="0" xfId="4" applyFont="1" applyFill="1" applyAlignment="1">
      <alignment horizontal="left" vertical="center" wrapText="1"/>
    </xf>
    <xf numFmtId="0" fontId="48" fillId="0" borderId="0" xfId="4" applyFont="1" applyFill="1" applyAlignment="1">
      <alignment horizontal="left" vertical="center"/>
    </xf>
    <xf numFmtId="0" fontId="49" fillId="0" borderId="0" xfId="4" applyFont="1" applyFill="1" applyAlignment="1">
      <alignment horizontal="center" vertical="center"/>
    </xf>
    <xf numFmtId="0" fontId="48" fillId="0" borderId="0" xfId="4" applyFont="1" applyFill="1" applyAlignment="1" applyProtection="1">
      <alignment horizontal="right" vertical="center"/>
      <protection locked="0"/>
    </xf>
    <xf numFmtId="0" fontId="48" fillId="0" borderId="0" xfId="4" applyFont="1" applyFill="1" applyAlignment="1" applyProtection="1">
      <alignment horizontal="left" vertical="center"/>
      <protection locked="0"/>
    </xf>
    <xf numFmtId="0" fontId="48" fillId="0" borderId="0" xfId="4" applyFont="1" applyFill="1" applyAlignment="1" applyProtection="1">
      <alignment horizontal="left" vertical="center" shrinkToFit="1"/>
      <protection locked="0"/>
    </xf>
    <xf numFmtId="0" fontId="48" fillId="0" borderId="0" xfId="4" applyFont="1" applyFill="1" applyAlignment="1">
      <alignment vertical="center" wrapText="1"/>
    </xf>
    <xf numFmtId="0" fontId="48" fillId="0" borderId="0" xfId="4" applyFont="1" applyFill="1" applyAlignment="1">
      <alignment vertical="center"/>
    </xf>
    <xf numFmtId="0" fontId="48" fillId="0" borderId="10" xfId="4" applyFont="1" applyFill="1" applyBorder="1" applyAlignment="1">
      <alignment horizontal="distributed" vertical="center"/>
    </xf>
    <xf numFmtId="0" fontId="48" fillId="0" borderId="10" xfId="4" applyFont="1" applyFill="1" applyBorder="1" applyAlignment="1" applyProtection="1">
      <alignment horizontal="left" vertical="center"/>
      <protection locked="0"/>
    </xf>
    <xf numFmtId="176" fontId="48" fillId="0" borderId="10" xfId="6" applyNumberFormat="1" applyFont="1" applyFill="1" applyBorder="1" applyAlignment="1" applyProtection="1">
      <alignment horizontal="left" vertical="center"/>
      <protection locked="0"/>
    </xf>
    <xf numFmtId="176" fontId="48" fillId="0" borderId="11" xfId="6" applyNumberFormat="1" applyFont="1" applyFill="1" applyBorder="1" applyAlignment="1" applyProtection="1">
      <alignment horizontal="left" vertical="center"/>
      <protection locked="0"/>
    </xf>
    <xf numFmtId="49" fontId="48" fillId="0" borderId="3" xfId="4" applyNumberFormat="1" applyFont="1" applyFill="1" applyBorder="1" applyAlignment="1" applyProtection="1">
      <alignment horizontal="center" vertical="center" shrinkToFit="1"/>
      <protection locked="0"/>
    </xf>
    <xf numFmtId="49" fontId="48" fillId="0" borderId="4" xfId="4" applyNumberFormat="1" applyFont="1" applyFill="1" applyBorder="1" applyAlignment="1" applyProtection="1">
      <alignment horizontal="center" vertical="center" shrinkToFit="1"/>
      <protection locked="0"/>
    </xf>
    <xf numFmtId="49" fontId="48" fillId="0" borderId="10" xfId="4" applyNumberFormat="1" applyFont="1" applyFill="1" applyBorder="1" applyAlignment="1" applyProtection="1">
      <alignment horizontal="center" vertical="center" shrinkToFit="1"/>
      <protection locked="0"/>
    </xf>
    <xf numFmtId="49" fontId="48" fillId="0" borderId="11" xfId="4" applyNumberFormat="1" applyFont="1" applyFill="1" applyBorder="1" applyAlignment="1" applyProtection="1">
      <alignment horizontal="center" vertical="center" shrinkToFit="1"/>
      <protection locked="0"/>
    </xf>
    <xf numFmtId="0" fontId="48" fillId="0" borderId="1" xfId="4" applyFont="1" applyFill="1" applyBorder="1" applyAlignment="1">
      <alignment horizontal="center" vertical="center"/>
    </xf>
    <xf numFmtId="0" fontId="48" fillId="0" borderId="17" xfId="4" applyFont="1" applyFill="1" applyBorder="1" applyAlignment="1">
      <alignment horizontal="center" vertical="center"/>
    </xf>
    <xf numFmtId="0" fontId="48" fillId="0" borderId="18" xfId="4" applyFont="1" applyFill="1" applyBorder="1" applyAlignment="1">
      <alignment horizontal="center" vertical="center"/>
    </xf>
    <xf numFmtId="0" fontId="48" fillId="0" borderId="19" xfId="4" applyFont="1" applyFill="1" applyBorder="1" applyAlignment="1">
      <alignment horizontal="center" vertical="center"/>
    </xf>
    <xf numFmtId="0" fontId="48" fillId="0" borderId="0" xfId="4" applyFont="1" applyFill="1" applyBorder="1" applyAlignment="1">
      <alignment horizontal="distributed" vertical="center"/>
    </xf>
    <xf numFmtId="0" fontId="48" fillId="0" borderId="0" xfId="4" applyFont="1" applyFill="1" applyBorder="1" applyAlignment="1" applyProtection="1">
      <alignment horizontal="left" vertical="center"/>
      <protection locked="0"/>
    </xf>
    <xf numFmtId="176" fontId="48" fillId="0" borderId="0" xfId="6" applyNumberFormat="1" applyFont="1" applyFill="1" applyBorder="1" applyAlignment="1" applyProtection="1">
      <alignment horizontal="left" vertical="center"/>
      <protection locked="0"/>
    </xf>
    <xf numFmtId="176" fontId="48" fillId="0" borderId="6" xfId="6" applyNumberFormat="1" applyFont="1" applyFill="1" applyBorder="1" applyAlignment="1" applyProtection="1">
      <alignment horizontal="left" vertical="center"/>
      <protection locked="0"/>
    </xf>
    <xf numFmtId="0" fontId="48" fillId="0" borderId="12" xfId="4" applyFont="1" applyFill="1" applyBorder="1" applyAlignment="1">
      <alignment horizontal="center" vertical="center" textRotation="255"/>
    </xf>
    <xf numFmtId="0" fontId="48" fillId="0" borderId="15" xfId="4" applyFont="1" applyFill="1" applyBorder="1" applyAlignment="1">
      <alignment horizontal="center" vertical="center" textRotation="255"/>
    </xf>
    <xf numFmtId="0" fontId="48" fillId="0" borderId="94" xfId="4" applyFont="1" applyFill="1" applyBorder="1" applyAlignment="1" applyProtection="1">
      <alignment horizontal="left" vertical="center" shrinkToFit="1"/>
      <protection locked="0"/>
    </xf>
    <xf numFmtId="0" fontId="48" fillId="0" borderId="95" xfId="4" applyFont="1" applyFill="1" applyBorder="1" applyAlignment="1" applyProtection="1">
      <alignment horizontal="left" vertical="center" shrinkToFit="1"/>
      <protection locked="0"/>
    </xf>
    <xf numFmtId="0" fontId="48" fillId="0" borderId="127" xfId="4" applyFont="1" applyFill="1" applyBorder="1" applyAlignment="1" applyProtection="1">
      <alignment horizontal="left" vertical="center" shrinkToFit="1"/>
      <protection locked="0"/>
    </xf>
    <xf numFmtId="0" fontId="48" fillId="0" borderId="128" xfId="4" applyFont="1" applyFill="1" applyBorder="1" applyAlignment="1" applyProtection="1">
      <alignment horizontal="left" vertical="center" shrinkToFit="1"/>
      <protection locked="0"/>
    </xf>
    <xf numFmtId="0" fontId="48" fillId="0" borderId="16" xfId="4" applyFont="1" applyFill="1" applyBorder="1" applyAlignment="1">
      <alignment horizontal="center" vertical="center" textRotation="255"/>
    </xf>
    <xf numFmtId="0" fontId="48" fillId="0" borderId="2" xfId="4" applyFont="1" applyFill="1" applyBorder="1" applyAlignment="1" applyProtection="1">
      <alignment horizontal="center" vertical="center" shrinkToFit="1"/>
      <protection locked="0"/>
    </xf>
    <xf numFmtId="0" fontId="48" fillId="0" borderId="3" xfId="4" applyFont="1" applyFill="1" applyBorder="1" applyAlignment="1" applyProtection="1">
      <alignment horizontal="center" vertical="center" shrinkToFit="1"/>
      <protection locked="0"/>
    </xf>
    <xf numFmtId="0" fontId="48" fillId="0" borderId="9" xfId="4" applyFont="1" applyFill="1" applyBorder="1" applyAlignment="1" applyProtection="1">
      <alignment horizontal="center" vertical="center" shrinkToFit="1"/>
      <protection locked="0"/>
    </xf>
    <xf numFmtId="0" fontId="48" fillId="0" borderId="10" xfId="4" applyFont="1" applyFill="1" applyBorder="1" applyAlignment="1" applyProtection="1">
      <alignment horizontal="center" vertical="center" shrinkToFit="1"/>
      <protection locked="0"/>
    </xf>
    <xf numFmtId="0" fontId="48" fillId="0" borderId="3" xfId="4" applyFont="1" applyFill="1" applyBorder="1" applyAlignment="1" applyProtection="1">
      <alignment horizontal="center" vertical="center"/>
      <protection locked="0"/>
    </xf>
    <xf numFmtId="0" fontId="48" fillId="0" borderId="10" xfId="4" applyFont="1" applyFill="1" applyBorder="1" applyAlignment="1" applyProtection="1">
      <alignment horizontal="center" vertical="center"/>
      <protection locked="0"/>
    </xf>
    <xf numFmtId="41" fontId="48" fillId="0" borderId="18" xfId="4" applyNumberFormat="1" applyFont="1" applyFill="1" applyBorder="1" applyAlignment="1" applyProtection="1">
      <alignment horizontal="center" vertical="center" shrinkToFit="1"/>
      <protection locked="0"/>
    </xf>
    <xf numFmtId="0" fontId="48" fillId="0" borderId="10" xfId="4" applyFont="1" applyFill="1" applyBorder="1" applyAlignment="1" applyProtection="1">
      <alignment horizontal="left" vertical="center" shrinkToFit="1"/>
      <protection locked="0"/>
    </xf>
    <xf numFmtId="58" fontId="48" fillId="0" borderId="0" xfId="4" applyNumberFormat="1" applyFont="1" applyFill="1" applyAlignment="1" applyProtection="1">
      <alignment horizontal="right" vertical="center"/>
      <protection locked="0"/>
    </xf>
    <xf numFmtId="0" fontId="48" fillId="0" borderId="10" xfId="4" applyFont="1" applyFill="1" applyBorder="1" applyAlignment="1">
      <alignment horizontal="distributed" vertical="center" shrinkToFit="1"/>
    </xf>
    <xf numFmtId="176" fontId="48" fillId="0" borderId="10" xfId="6" applyNumberFormat="1" applyFont="1" applyFill="1" applyBorder="1" applyAlignment="1">
      <alignment horizontal="center" vertical="center" shrinkToFit="1"/>
    </xf>
    <xf numFmtId="176" fontId="48" fillId="0" borderId="10" xfId="6" applyNumberFormat="1" applyFont="1" applyFill="1" applyBorder="1" applyAlignment="1" applyProtection="1">
      <alignment horizontal="left" vertical="center" shrinkToFit="1"/>
      <protection locked="0"/>
    </xf>
    <xf numFmtId="176" fontId="48" fillId="0" borderId="11" xfId="6" applyNumberFormat="1" applyFont="1" applyFill="1" applyBorder="1" applyAlignment="1" applyProtection="1">
      <alignment horizontal="left" vertical="center" shrinkToFit="1"/>
      <protection locked="0"/>
    </xf>
    <xf numFmtId="0" fontId="48" fillId="0" borderId="0" xfId="4" applyFont="1" applyFill="1" applyAlignment="1">
      <alignment horizontal="left" vertical="top" shrinkToFit="1"/>
    </xf>
    <xf numFmtId="0" fontId="48" fillId="0" borderId="2" xfId="4" applyFont="1" applyFill="1" applyBorder="1" applyAlignment="1">
      <alignment horizontal="left" vertical="center" shrinkToFit="1"/>
    </xf>
    <xf numFmtId="0" fontId="48" fillId="0" borderId="3" xfId="4" applyFont="1" applyFill="1" applyBorder="1" applyAlignment="1">
      <alignment horizontal="left" vertical="center" shrinkToFit="1"/>
    </xf>
    <xf numFmtId="0" fontId="48" fillId="0" borderId="4" xfId="4" applyFont="1" applyFill="1" applyBorder="1" applyAlignment="1">
      <alignment horizontal="left" vertical="center" shrinkToFit="1"/>
    </xf>
    <xf numFmtId="0" fontId="48" fillId="0" borderId="0" xfId="4" applyFont="1" applyFill="1" applyBorder="1" applyAlignment="1">
      <alignment horizontal="distributed" vertical="center" shrinkToFit="1"/>
    </xf>
    <xf numFmtId="0" fontId="48" fillId="0" borderId="0" xfId="4" applyFont="1" applyFill="1" applyBorder="1" applyAlignment="1" applyProtection="1">
      <alignment horizontal="left" vertical="center" shrinkToFit="1"/>
      <protection locked="0"/>
    </xf>
    <xf numFmtId="176" fontId="48" fillId="0" borderId="0" xfId="6" applyNumberFormat="1" applyFont="1" applyFill="1" applyBorder="1" applyAlignment="1">
      <alignment horizontal="center" vertical="center" shrinkToFit="1"/>
    </xf>
    <xf numFmtId="176" fontId="48" fillId="0" borderId="0" xfId="6" applyNumberFormat="1" applyFont="1" applyFill="1" applyBorder="1" applyAlignment="1" applyProtection="1">
      <alignment horizontal="left" vertical="center" shrinkToFit="1"/>
      <protection locked="0"/>
    </xf>
    <xf numFmtId="176" fontId="48" fillId="0" borderId="6" xfId="6" applyNumberFormat="1" applyFont="1" applyFill="1" applyBorder="1" applyAlignment="1" applyProtection="1">
      <alignment horizontal="left" vertical="center" shrinkToFit="1"/>
      <protection locked="0"/>
    </xf>
    <xf numFmtId="0" fontId="48" fillId="0" borderId="0" xfId="4" applyFont="1" applyFill="1" applyAlignment="1">
      <alignment horizontal="distributed" vertical="center" shrinkToFit="1"/>
    </xf>
    <xf numFmtId="0" fontId="48" fillId="0" borderId="1" xfId="4" applyFont="1" applyFill="1" applyBorder="1" applyAlignment="1">
      <alignment horizontal="center" vertical="center" shrinkToFit="1"/>
    </xf>
    <xf numFmtId="0" fontId="48" fillId="0" borderId="17" xfId="4" applyFont="1" applyFill="1" applyBorder="1" applyAlignment="1">
      <alignment horizontal="center" vertical="center" shrinkToFit="1"/>
    </xf>
    <xf numFmtId="0" fontId="48" fillId="0" borderId="18" xfId="4" applyFont="1" applyFill="1" applyBorder="1" applyAlignment="1">
      <alignment horizontal="center" vertical="center" shrinkToFit="1"/>
    </xf>
    <xf numFmtId="0" fontId="48" fillId="0" borderId="19" xfId="4" applyFont="1" applyFill="1" applyBorder="1" applyAlignment="1">
      <alignment horizontal="center" vertical="center" shrinkToFit="1"/>
    </xf>
    <xf numFmtId="0" fontId="48" fillId="0" borderId="5" xfId="4" applyFont="1" applyFill="1" applyBorder="1" applyAlignment="1">
      <alignment horizontal="center" vertical="center" textRotation="255" shrinkToFit="1"/>
    </xf>
    <xf numFmtId="0" fontId="48" fillId="0" borderId="6" xfId="4" applyFont="1" applyFill="1" applyBorder="1" applyAlignment="1">
      <alignment horizontal="center" vertical="center" textRotation="255" shrinkToFit="1"/>
    </xf>
    <xf numFmtId="0" fontId="48" fillId="0" borderId="9" xfId="4" applyFont="1" applyFill="1" applyBorder="1" applyAlignment="1">
      <alignment horizontal="center" vertical="center" textRotation="255" shrinkToFit="1"/>
    </xf>
    <xf numFmtId="0" fontId="48" fillId="0" borderId="11" xfId="4" applyFont="1" applyFill="1" applyBorder="1" applyAlignment="1">
      <alignment horizontal="center" vertical="center" textRotation="255" shrinkToFit="1"/>
    </xf>
    <xf numFmtId="0" fontId="48" fillId="0" borderId="0" xfId="4" applyFont="1" applyFill="1" applyAlignment="1">
      <alignment horizontal="left" vertical="center" shrinkToFit="1"/>
    </xf>
    <xf numFmtId="0" fontId="48" fillId="0" borderId="0" xfId="4" applyFont="1" applyFill="1" applyAlignment="1">
      <alignment horizontal="center" vertical="center" shrinkToFit="1"/>
    </xf>
    <xf numFmtId="0" fontId="48" fillId="0" borderId="10" xfId="4" applyFont="1" applyFill="1" applyBorder="1" applyAlignment="1">
      <alignment horizontal="left" vertical="center" shrinkToFit="1"/>
    </xf>
    <xf numFmtId="0" fontId="48" fillId="0" borderId="2" xfId="4" applyFont="1" applyFill="1" applyBorder="1" applyAlignment="1">
      <alignment horizontal="center" vertical="center" textRotation="255" shrinkToFit="1"/>
    </xf>
    <xf numFmtId="0" fontId="48" fillId="0" borderId="4" xfId="4" applyFont="1" applyFill="1" applyBorder="1" applyAlignment="1">
      <alignment horizontal="center" vertical="center" textRotation="255" shrinkToFit="1"/>
    </xf>
    <xf numFmtId="0" fontId="48" fillId="0" borderId="11" xfId="4" applyFont="1" applyFill="1" applyBorder="1" applyAlignment="1" applyProtection="1">
      <alignment horizontal="left" vertical="center" shrinkToFit="1"/>
      <protection locked="0"/>
    </xf>
    <xf numFmtId="58" fontId="48" fillId="0" borderId="0" xfId="8" applyNumberFormat="1" applyFont="1" applyFill="1" applyAlignment="1" applyProtection="1">
      <alignment horizontal="distributed" vertical="center" shrinkToFit="1"/>
      <protection locked="0"/>
    </xf>
    <xf numFmtId="0" fontId="48" fillId="0" borderId="0" xfId="8" applyFont="1" applyFill="1" applyAlignment="1">
      <alignment horizontal="left" vertical="center" shrinkToFit="1"/>
    </xf>
    <xf numFmtId="0" fontId="49" fillId="0" borderId="0" xfId="4" applyFont="1" applyFill="1" applyAlignment="1">
      <alignment horizontal="center" vertical="center" shrinkToFit="1"/>
    </xf>
    <xf numFmtId="58" fontId="48" fillId="0" borderId="0" xfId="4" applyNumberFormat="1" applyFont="1" applyFill="1" applyAlignment="1" applyProtection="1">
      <alignment horizontal="right" vertical="center" shrinkToFit="1"/>
      <protection locked="0"/>
    </xf>
    <xf numFmtId="0" fontId="48" fillId="0" borderId="10" xfId="4" applyFont="1" applyFill="1" applyBorder="1" applyAlignment="1">
      <alignment horizontal="center" vertical="center" shrinkToFit="1"/>
    </xf>
    <xf numFmtId="0" fontId="48" fillId="0" borderId="8" xfId="4" applyFont="1" applyFill="1" applyBorder="1" applyAlignment="1" applyProtection="1">
      <alignment horizontal="left" vertical="center" shrinkToFit="1"/>
      <protection locked="0"/>
    </xf>
    <xf numFmtId="41" fontId="48" fillId="0" borderId="8" xfId="4" applyNumberFormat="1" applyFont="1" applyFill="1" applyBorder="1" applyAlignment="1" applyProtection="1">
      <alignment horizontal="center" vertical="center" shrinkToFit="1"/>
      <protection locked="0"/>
    </xf>
    <xf numFmtId="0" fontId="48" fillId="0" borderId="8" xfId="4" applyFont="1" applyFill="1" applyBorder="1" applyAlignment="1">
      <alignment horizontal="left" vertical="center" shrinkToFit="1"/>
    </xf>
    <xf numFmtId="0" fontId="48" fillId="0" borderId="0" xfId="4" applyFont="1" applyFill="1" applyBorder="1" applyAlignment="1">
      <alignment horizontal="center" vertical="center" shrinkToFit="1"/>
    </xf>
    <xf numFmtId="0" fontId="48" fillId="0" borderId="6" xfId="4" applyFont="1" applyFill="1" applyBorder="1" applyAlignment="1" applyProtection="1">
      <alignment horizontal="left" vertical="center" shrinkToFit="1"/>
      <protection locked="0"/>
    </xf>
    <xf numFmtId="0" fontId="48" fillId="0" borderId="0" xfId="4" applyFont="1" applyFill="1" applyAlignment="1">
      <alignment horizontal="left" vertical="center" indent="3" shrinkToFit="1"/>
    </xf>
    <xf numFmtId="0" fontId="48" fillId="0" borderId="0" xfId="4" applyFont="1" applyFill="1" applyAlignment="1">
      <alignment horizontal="left" vertical="center" wrapText="1" indent="3" shrinkToFit="1"/>
    </xf>
    <xf numFmtId="0" fontId="48" fillId="0" borderId="10" xfId="6" applyNumberFormat="1" applyFont="1" applyFill="1" applyBorder="1" applyAlignment="1" applyProtection="1">
      <alignment horizontal="left" vertical="center" shrinkToFit="1"/>
      <protection locked="0"/>
    </xf>
    <xf numFmtId="0" fontId="48" fillId="0" borderId="11" xfId="6" applyNumberFormat="1" applyFont="1" applyFill="1" applyBorder="1" applyAlignment="1" applyProtection="1">
      <alignment horizontal="left" vertical="center" shrinkToFit="1"/>
      <protection locked="0"/>
    </xf>
    <xf numFmtId="0" fontId="48" fillId="0" borderId="0" xfId="6" applyNumberFormat="1" applyFont="1" applyFill="1" applyBorder="1" applyAlignment="1" applyProtection="1">
      <alignment horizontal="left" vertical="center" shrinkToFit="1"/>
      <protection locked="0"/>
    </xf>
    <xf numFmtId="0" fontId="48" fillId="0" borderId="6" xfId="6" applyNumberFormat="1" applyFont="1" applyFill="1" applyBorder="1" applyAlignment="1" applyProtection="1">
      <alignment horizontal="left" vertical="center" shrinkToFit="1"/>
      <protection locked="0"/>
    </xf>
    <xf numFmtId="49" fontId="48" fillId="0" borderId="1" xfId="4" applyNumberFormat="1" applyFont="1" applyFill="1" applyBorder="1" applyAlignment="1" applyProtection="1">
      <alignment horizontal="center" vertical="center" shrinkToFit="1"/>
      <protection locked="0"/>
    </xf>
    <xf numFmtId="0" fontId="48" fillId="0" borderId="1" xfId="4" applyFont="1" applyFill="1" applyBorder="1" applyAlignment="1" applyProtection="1">
      <alignment horizontal="left" vertical="center" wrapText="1" shrinkToFit="1"/>
      <protection locked="0"/>
    </xf>
    <xf numFmtId="0" fontId="48" fillId="0" borderId="2" xfId="4" applyFont="1" applyFill="1" applyBorder="1" applyAlignment="1">
      <alignment horizontal="distributed" vertical="center" shrinkToFit="1"/>
    </xf>
    <xf numFmtId="0" fontId="48" fillId="0" borderId="4" xfId="4" applyFont="1" applyFill="1" applyBorder="1" applyAlignment="1">
      <alignment horizontal="distributed" vertical="center" shrinkToFit="1"/>
    </xf>
    <xf numFmtId="0" fontId="48" fillId="0" borderId="5" xfId="4" applyFont="1" applyFill="1" applyBorder="1" applyAlignment="1">
      <alignment horizontal="distributed" vertical="center" shrinkToFit="1"/>
    </xf>
    <xf numFmtId="0" fontId="48" fillId="0" borderId="6" xfId="4" applyFont="1" applyFill="1" applyBorder="1" applyAlignment="1">
      <alignment horizontal="distributed" vertical="center" shrinkToFit="1"/>
    </xf>
    <xf numFmtId="0" fontId="48" fillId="0" borderId="9" xfId="4" applyFont="1" applyFill="1" applyBorder="1" applyAlignment="1">
      <alignment horizontal="distributed" vertical="center" shrinkToFit="1"/>
    </xf>
    <xf numFmtId="0" fontId="48" fillId="0" borderId="11" xfId="4" applyFont="1" applyFill="1" applyBorder="1" applyAlignment="1">
      <alignment horizontal="distributed" vertical="center" shrinkToFit="1"/>
    </xf>
    <xf numFmtId="0" fontId="48" fillId="0" borderId="2" xfId="4" applyFont="1" applyFill="1" applyBorder="1" applyAlignment="1">
      <alignment horizontal="left" vertical="center" wrapText="1" shrinkToFit="1"/>
    </xf>
    <xf numFmtId="0" fontId="48" fillId="0" borderId="3" xfId="4" applyFont="1" applyFill="1" applyBorder="1" applyAlignment="1">
      <alignment horizontal="left" vertical="center" wrapText="1" shrinkToFit="1"/>
    </xf>
    <xf numFmtId="0" fontId="48" fillId="0" borderId="9" xfId="4" applyFont="1" applyFill="1" applyBorder="1" applyAlignment="1">
      <alignment horizontal="left" vertical="center" wrapText="1" shrinkToFit="1"/>
    </xf>
    <xf numFmtId="0" fontId="48" fillId="0" borderId="10" xfId="4" applyFont="1" applyFill="1" applyBorder="1" applyAlignment="1">
      <alignment horizontal="left" vertical="center" wrapText="1" shrinkToFit="1"/>
    </xf>
    <xf numFmtId="0" fontId="48" fillId="0" borderId="11" xfId="4" applyFont="1" applyFill="1" applyBorder="1" applyAlignment="1">
      <alignment horizontal="left" vertical="center" shrinkToFit="1"/>
    </xf>
    <xf numFmtId="41" fontId="48" fillId="0" borderId="9" xfId="4" applyNumberFormat="1" applyFont="1" applyFill="1" applyBorder="1" applyAlignment="1" applyProtection="1">
      <alignment horizontal="center" vertical="center" shrinkToFit="1"/>
      <protection locked="0"/>
    </xf>
    <xf numFmtId="41" fontId="48" fillId="0" borderId="10" xfId="4" applyNumberFormat="1" applyFont="1" applyFill="1" applyBorder="1" applyAlignment="1" applyProtection="1">
      <alignment horizontal="center" vertical="center" shrinkToFit="1"/>
      <protection locked="0"/>
    </xf>
    <xf numFmtId="0" fontId="48" fillId="0" borderId="3" xfId="4" applyFont="1" applyFill="1" applyBorder="1" applyAlignment="1">
      <alignment horizontal="center" vertical="center" shrinkToFit="1"/>
    </xf>
    <xf numFmtId="0" fontId="48" fillId="0" borderId="4" xfId="4" applyFont="1" applyFill="1" applyBorder="1" applyAlignment="1">
      <alignment horizontal="center" vertical="center" shrinkToFit="1"/>
    </xf>
    <xf numFmtId="0" fontId="49" fillId="0" borderId="0" xfId="4" applyFont="1" applyFill="1" applyAlignment="1">
      <alignment horizontal="distributed" vertical="center" shrinkToFit="1"/>
    </xf>
    <xf numFmtId="0" fontId="48" fillId="0" borderId="2" xfId="4" applyFont="1" applyFill="1" applyBorder="1" applyAlignment="1" applyProtection="1">
      <alignment horizontal="left" vertical="top" shrinkToFit="1"/>
      <protection locked="0"/>
    </xf>
    <xf numFmtId="0" fontId="48" fillId="0" borderId="3" xfId="4" applyFont="1" applyFill="1" applyBorder="1" applyAlignment="1" applyProtection="1">
      <alignment horizontal="left" vertical="top" shrinkToFit="1"/>
      <protection locked="0"/>
    </xf>
    <xf numFmtId="0" fontId="48" fillId="0" borderId="4" xfId="4" applyFont="1" applyFill="1" applyBorder="1" applyAlignment="1" applyProtection="1">
      <alignment horizontal="left" vertical="top" shrinkToFit="1"/>
      <protection locked="0"/>
    </xf>
    <xf numFmtId="58" fontId="48" fillId="0" borderId="2" xfId="4" applyNumberFormat="1" applyFont="1" applyFill="1" applyBorder="1" applyAlignment="1" applyProtection="1">
      <alignment horizontal="left" vertical="top" shrinkToFit="1"/>
      <protection locked="0"/>
    </xf>
    <xf numFmtId="58" fontId="48" fillId="0" borderId="4" xfId="4" applyNumberFormat="1" applyFont="1" applyFill="1" applyBorder="1" applyAlignment="1" applyProtection="1">
      <alignment horizontal="left" vertical="top" shrinkToFit="1"/>
      <protection locked="0"/>
    </xf>
    <xf numFmtId="0" fontId="48" fillId="0" borderId="9" xfId="4" applyFont="1" applyFill="1" applyBorder="1" applyAlignment="1" applyProtection="1">
      <alignment horizontal="left" vertical="top" shrinkToFit="1"/>
      <protection locked="0"/>
    </xf>
    <xf numFmtId="0" fontId="48" fillId="0" borderId="10" xfId="4" applyFont="1" applyFill="1" applyBorder="1" applyAlignment="1" applyProtection="1">
      <alignment horizontal="left" vertical="top" shrinkToFit="1"/>
      <protection locked="0"/>
    </xf>
    <xf numFmtId="0" fontId="48" fillId="0" borderId="11" xfId="4" applyFont="1" applyFill="1" applyBorder="1" applyAlignment="1" applyProtection="1">
      <alignment horizontal="left" vertical="top" shrinkToFit="1"/>
      <protection locked="0"/>
    </xf>
    <xf numFmtId="58" fontId="48" fillId="0" borderId="9" xfId="4" applyNumberFormat="1" applyFont="1" applyFill="1" applyBorder="1" applyAlignment="1" applyProtection="1">
      <alignment horizontal="left" vertical="top" shrinkToFit="1"/>
      <protection locked="0"/>
    </xf>
    <xf numFmtId="58" fontId="48" fillId="0" borderId="11" xfId="4" applyNumberFormat="1" applyFont="1" applyFill="1" applyBorder="1" applyAlignment="1" applyProtection="1">
      <alignment horizontal="left" vertical="top" shrinkToFit="1"/>
      <protection locked="0"/>
    </xf>
    <xf numFmtId="0" fontId="48" fillId="0" borderId="0" xfId="4" applyFont="1" applyFill="1" applyAlignment="1">
      <alignment horizontal="distributed" shrinkToFit="1"/>
    </xf>
    <xf numFmtId="0" fontId="48" fillId="0" borderId="0" xfId="4" applyFont="1" applyFill="1" applyAlignment="1" applyProtection="1">
      <alignment horizontal="left" vertical="top" wrapText="1" shrinkToFit="1"/>
    </xf>
    <xf numFmtId="0" fontId="3" fillId="0" borderId="0" xfId="0" applyFont="1" applyAlignment="1">
      <alignment horizontal="center" vertical="center"/>
    </xf>
    <xf numFmtId="0" fontId="3" fillId="0" borderId="0" xfId="0" applyFont="1" applyAlignment="1">
      <alignment horizontal="distributed" vertical="center"/>
    </xf>
    <xf numFmtId="0" fontId="21" fillId="0" borderId="0" xfId="0" applyFont="1" applyFill="1" applyAlignment="1" applyProtection="1">
      <alignment horizontal="left" vertical="center" shrinkToFit="1"/>
      <protection locked="0"/>
    </xf>
    <xf numFmtId="0" fontId="21" fillId="0" borderId="0" xfId="0" applyFont="1" applyFill="1" applyAlignment="1" applyProtection="1">
      <alignment horizontal="left" vertical="center"/>
      <protection locked="0"/>
    </xf>
    <xf numFmtId="0" fontId="28" fillId="0" borderId="0" xfId="0" applyFont="1" applyFill="1" applyAlignment="1" applyProtection="1">
      <alignment horizontal="right" vertical="center"/>
      <protection locked="0"/>
    </xf>
    <xf numFmtId="0" fontId="2" fillId="0" borderId="0" xfId="0" applyFont="1" applyFill="1" applyAlignment="1" applyProtection="1">
      <alignment horizontal="center" vertical="center" shrinkToFit="1"/>
      <protection locked="0"/>
    </xf>
    <xf numFmtId="0" fontId="0" fillId="0" borderId="10" xfId="0" applyBorder="1" applyAlignment="1" applyProtection="1">
      <alignment horizontal="left" vertical="center" shrinkToFit="1"/>
      <protection locked="0"/>
    </xf>
    <xf numFmtId="0" fontId="0" fillId="0" borderId="17" xfId="0" applyBorder="1" applyAlignment="1" applyProtection="1">
      <alignment horizontal="center"/>
      <protection locked="0"/>
    </xf>
    <xf numFmtId="0" fontId="0" fillId="0" borderId="18" xfId="0" applyBorder="1" applyAlignment="1" applyProtection="1">
      <alignment horizontal="center"/>
      <protection locked="0"/>
    </xf>
    <xf numFmtId="0" fontId="0" fillId="0" borderId="0" xfId="0" applyBorder="1" applyAlignment="1" applyProtection="1">
      <alignment horizontal="left" vertical="center" shrinkToFit="1"/>
      <protection locked="0"/>
    </xf>
    <xf numFmtId="0" fontId="0" fillId="0" borderId="6" xfId="0" applyBorder="1" applyAlignment="1" applyProtection="1">
      <alignment horizontal="left" vertical="center" shrinkToFit="1"/>
      <protection locked="0"/>
    </xf>
    <xf numFmtId="0" fontId="0" fillId="0" borderId="11" xfId="0" applyBorder="1" applyAlignment="1" applyProtection="1">
      <alignment horizontal="left" vertical="center" shrinkToFit="1"/>
      <protection locked="0"/>
    </xf>
    <xf numFmtId="0" fontId="0" fillId="0" borderId="0" xfId="0" applyBorder="1" applyAlignment="1">
      <alignment horizontal="center" vertical="center"/>
    </xf>
    <xf numFmtId="0" fontId="0" fillId="0" borderId="10" xfId="0" applyBorder="1" applyAlignment="1">
      <alignment horizontal="center" vertical="center"/>
    </xf>
    <xf numFmtId="0" fontId="2" fillId="0" borderId="15" xfId="0" applyFont="1" applyBorder="1" applyAlignment="1" applyProtection="1">
      <alignment horizontal="center" vertical="center" shrinkToFit="1"/>
      <protection locked="0"/>
    </xf>
    <xf numFmtId="176" fontId="21" fillId="0" borderId="0" xfId="0" applyNumberFormat="1" applyFont="1" applyFill="1" applyAlignment="1" applyProtection="1">
      <alignment horizontal="center" vertical="center" shrinkToFit="1"/>
      <protection locked="0"/>
    </xf>
    <xf numFmtId="0" fontId="22" fillId="0" borderId="0" xfId="0" applyFont="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38" fontId="21" fillId="0" borderId="0" xfId="0" applyNumberFormat="1" applyFont="1" applyFill="1" applyAlignment="1" applyProtection="1">
      <alignment horizontal="center" vertical="center" shrinkToFit="1"/>
      <protection locked="0"/>
    </xf>
    <xf numFmtId="0" fontId="21" fillId="0" borderId="0" xfId="0" applyFont="1" applyFill="1" applyAlignment="1" applyProtection="1">
      <alignment horizontal="center" vertical="center" shrinkToFit="1"/>
      <protection locked="0"/>
    </xf>
    <xf numFmtId="0" fontId="21" fillId="0" borderId="0" xfId="0" applyFont="1" applyAlignment="1">
      <alignment horizontal="center" vertical="center"/>
    </xf>
    <xf numFmtId="0" fontId="7" fillId="0" borderId="0" xfId="0" applyFont="1" applyAlignment="1">
      <alignment horizontal="center" vertical="center"/>
    </xf>
    <xf numFmtId="0" fontId="32" fillId="2" borderId="67" xfId="7" applyFont="1" applyFill="1" applyBorder="1" applyAlignment="1" applyProtection="1">
      <alignment horizontal="center" vertical="center" shrinkToFit="1"/>
    </xf>
    <xf numFmtId="0" fontId="32" fillId="2" borderId="118" xfId="7" applyFont="1" applyFill="1" applyBorder="1" applyAlignment="1" applyProtection="1">
      <alignment horizontal="center" vertical="center" shrinkToFit="1"/>
    </xf>
    <xf numFmtId="0" fontId="32" fillId="2" borderId="23" xfId="7" applyFont="1" applyFill="1" applyBorder="1" applyAlignment="1" applyProtection="1">
      <alignment horizontal="center" vertical="center" shrinkToFit="1"/>
    </xf>
    <xf numFmtId="0" fontId="32" fillId="2" borderId="120" xfId="7" applyFont="1" applyFill="1" applyBorder="1" applyAlignment="1" applyProtection="1">
      <alignment horizontal="center" vertical="center" shrinkToFit="1"/>
    </xf>
    <xf numFmtId="0" fontId="32" fillId="2" borderId="85" xfId="7" applyFont="1" applyFill="1" applyBorder="1" applyAlignment="1" applyProtection="1">
      <alignment horizontal="center" vertical="center" shrinkToFit="1"/>
    </xf>
    <xf numFmtId="0" fontId="32" fillId="2" borderId="119" xfId="7" applyFont="1" applyFill="1" applyBorder="1" applyAlignment="1" applyProtection="1">
      <alignment horizontal="center" vertical="center" shrinkToFit="1"/>
    </xf>
    <xf numFmtId="0" fontId="4" fillId="0" borderId="2" xfId="0" applyFont="1" applyBorder="1" applyAlignment="1" applyProtection="1">
      <alignment horizontal="center" vertical="center" shrinkToFit="1"/>
    </xf>
    <xf numFmtId="0" fontId="4" fillId="0" borderId="3" xfId="0" applyFont="1" applyBorder="1" applyAlignment="1" applyProtection="1">
      <alignment horizontal="center" vertical="center" shrinkToFit="1"/>
    </xf>
    <xf numFmtId="0" fontId="4" fillId="0" borderId="4" xfId="0" applyFont="1" applyBorder="1" applyAlignment="1" applyProtection="1">
      <alignment horizontal="center" vertical="center" shrinkToFit="1"/>
    </xf>
    <xf numFmtId="0" fontId="2" fillId="0" borderId="0" xfId="0" applyFont="1" applyBorder="1" applyAlignment="1" applyProtection="1">
      <alignment horizontal="distributed" vertical="center" shrinkToFit="1"/>
    </xf>
    <xf numFmtId="0" fontId="2" fillId="0" borderId="1" xfId="0" applyFont="1" applyBorder="1" applyAlignment="1" applyProtection="1">
      <alignment horizontal="distributed" vertical="center" shrinkToFit="1"/>
    </xf>
    <xf numFmtId="0" fontId="3" fillId="0" borderId="5" xfId="0" applyFont="1" applyBorder="1" applyAlignment="1" applyProtection="1">
      <alignment horizontal="left" vertical="center" shrinkToFit="1"/>
    </xf>
    <xf numFmtId="0" fontId="3" fillId="0" borderId="0" xfId="0" applyFont="1" applyBorder="1" applyAlignment="1" applyProtection="1">
      <alignment horizontal="left" vertical="center" shrinkToFit="1"/>
    </xf>
    <xf numFmtId="0" fontId="3" fillId="0" borderId="6" xfId="0" applyFont="1" applyBorder="1" applyAlignment="1" applyProtection="1">
      <alignment horizontal="left" vertical="center" shrinkToFit="1"/>
    </xf>
    <xf numFmtId="0" fontId="25" fillId="0" borderId="5" xfId="0" applyFont="1" applyBorder="1" applyAlignment="1" applyProtection="1">
      <alignment horizontal="distributed" vertical="center" shrinkToFit="1"/>
    </xf>
    <xf numFmtId="0" fontId="25" fillId="0" borderId="0" xfId="0" applyFont="1" applyBorder="1" applyAlignment="1" applyProtection="1">
      <alignment horizontal="distributed" vertical="center" shrinkToFit="1"/>
    </xf>
    <xf numFmtId="0" fontId="25" fillId="0" borderId="9" xfId="0" applyFont="1" applyBorder="1" applyAlignment="1" applyProtection="1">
      <alignment horizontal="distributed" vertical="center" shrinkToFit="1"/>
    </xf>
    <xf numFmtId="0" fontId="25" fillId="0" borderId="10" xfId="0" applyFont="1" applyBorder="1" applyAlignment="1" applyProtection="1">
      <alignment horizontal="distributed" vertical="center" shrinkToFit="1"/>
    </xf>
    <xf numFmtId="0" fontId="2" fillId="0" borderId="10" xfId="0" applyFont="1" applyBorder="1" applyAlignment="1" applyProtection="1">
      <alignment horizontal="center" vertical="center" shrinkToFit="1"/>
    </xf>
    <xf numFmtId="58" fontId="2" fillId="0" borderId="17" xfId="0" applyNumberFormat="1" applyFont="1" applyBorder="1" applyAlignment="1" applyProtection="1">
      <alignment horizontal="left" vertical="center" shrinkToFit="1"/>
      <protection locked="0"/>
    </xf>
    <xf numFmtId="58" fontId="2" fillId="0" borderId="18" xfId="0" applyNumberFormat="1" applyFont="1" applyBorder="1" applyAlignment="1" applyProtection="1">
      <alignment horizontal="left" vertical="center" shrinkToFit="1"/>
      <protection locked="0"/>
    </xf>
    <xf numFmtId="58" fontId="2" fillId="0" borderId="19" xfId="0" applyNumberFormat="1" applyFont="1" applyBorder="1" applyAlignment="1" applyProtection="1">
      <alignment horizontal="left" vertical="center" shrinkToFit="1"/>
      <protection locked="0"/>
    </xf>
    <xf numFmtId="58" fontId="2" fillId="0" borderId="1" xfId="0" applyNumberFormat="1" applyFont="1" applyBorder="1" applyAlignment="1" applyProtection="1">
      <alignment horizontal="left" vertical="center" shrinkToFit="1"/>
      <protection locked="0"/>
    </xf>
    <xf numFmtId="0" fontId="25" fillId="0" borderId="2" xfId="0" applyFont="1" applyBorder="1" applyAlignment="1" applyProtection="1">
      <alignment horizontal="left" vertical="center" shrinkToFit="1"/>
    </xf>
    <xf numFmtId="0" fontId="25" fillId="0" borderId="3" xfId="0" applyFont="1" applyBorder="1" applyAlignment="1" applyProtection="1">
      <alignment horizontal="left" vertical="center" shrinkToFit="1"/>
    </xf>
    <xf numFmtId="0" fontId="25" fillId="0" borderId="4" xfId="0" applyFont="1" applyBorder="1" applyAlignment="1" applyProtection="1">
      <alignment horizontal="left" vertical="center" shrinkToFit="1"/>
    </xf>
    <xf numFmtId="58" fontId="2" fillId="0" borderId="17" xfId="0" applyNumberFormat="1" applyFont="1" applyBorder="1" applyAlignment="1" applyProtection="1">
      <alignment horizontal="center" vertical="center" shrinkToFit="1"/>
      <protection locked="0"/>
    </xf>
    <xf numFmtId="58" fontId="2" fillId="0" borderId="18" xfId="0" applyNumberFormat="1" applyFont="1" applyBorder="1" applyAlignment="1" applyProtection="1">
      <alignment horizontal="center" vertical="center" shrinkToFit="1"/>
      <protection locked="0"/>
    </xf>
    <xf numFmtId="41" fontId="2" fillId="0" borderId="18" xfId="0" applyNumberFormat="1" applyFont="1" applyBorder="1" applyAlignment="1" applyProtection="1">
      <alignment horizontal="center" vertical="center" shrinkToFit="1"/>
      <protection locked="0"/>
    </xf>
    <xf numFmtId="0" fontId="2" fillId="0" borderId="1" xfId="0" applyFont="1" applyBorder="1" applyAlignment="1" applyProtection="1">
      <alignment horizontal="left" vertical="center" shrinkToFit="1"/>
      <protection locked="0"/>
    </xf>
    <xf numFmtId="0" fontId="25" fillId="0" borderId="10" xfId="0" applyFont="1" applyBorder="1" applyAlignment="1" applyProtection="1">
      <alignment horizontal="left" vertical="center" readingOrder="1"/>
    </xf>
    <xf numFmtId="0" fontId="2" fillId="0" borderId="0" xfId="0" applyFont="1" applyBorder="1" applyAlignment="1" applyProtection="1">
      <alignment horizontal="left" vertical="top" wrapText="1"/>
    </xf>
    <xf numFmtId="0" fontId="2" fillId="4" borderId="1" xfId="0" applyFont="1" applyFill="1" applyBorder="1" applyAlignment="1" applyProtection="1">
      <alignment horizontal="distributed" vertical="center" wrapText="1"/>
    </xf>
    <xf numFmtId="49" fontId="2" fillId="0" borderId="1" xfId="0" applyNumberFormat="1" applyFont="1" applyBorder="1" applyAlignment="1" applyProtection="1">
      <alignment horizontal="center" vertical="center" shrinkToFit="1"/>
      <protection locked="0"/>
    </xf>
    <xf numFmtId="0" fontId="2" fillId="0" borderId="3" xfId="0" applyFont="1" applyBorder="1" applyAlignment="1" applyProtection="1">
      <alignment horizontal="left" vertical="top" shrinkToFit="1"/>
    </xf>
    <xf numFmtId="0" fontId="2" fillId="0" borderId="4" xfId="0" applyFont="1" applyBorder="1" applyAlignment="1" applyProtection="1">
      <alignment horizontal="left" vertical="top" shrinkToFit="1"/>
    </xf>
    <xf numFmtId="0" fontId="2" fillId="0" borderId="0" xfId="0" applyFont="1" applyBorder="1" applyAlignment="1" applyProtection="1">
      <alignment horizontal="left" vertical="top" shrinkToFit="1"/>
    </xf>
    <xf numFmtId="0" fontId="2" fillId="0" borderId="6" xfId="0" applyFont="1" applyBorder="1" applyAlignment="1" applyProtection="1">
      <alignment horizontal="left" vertical="top" shrinkToFit="1"/>
    </xf>
    <xf numFmtId="0" fontId="2" fillId="0" borderId="16" xfId="0" applyFont="1" applyBorder="1" applyAlignment="1" applyProtection="1">
      <alignment horizontal="right" vertical="center" indent="1"/>
    </xf>
    <xf numFmtId="41" fontId="2" fillId="0" borderId="16" xfId="0" applyNumberFormat="1" applyFont="1" applyBorder="1" applyAlignment="1" applyProtection="1">
      <alignment horizontal="center" vertical="center"/>
      <protection locked="0"/>
    </xf>
    <xf numFmtId="0" fontId="2" fillId="0" borderId="93" xfId="0" applyFont="1" applyBorder="1" applyAlignment="1" applyProtection="1">
      <alignment horizontal="center" vertical="center"/>
    </xf>
    <xf numFmtId="0" fontId="2" fillId="0" borderId="94" xfId="0" applyFont="1" applyBorder="1" applyAlignment="1" applyProtection="1">
      <alignment horizontal="center" vertical="center"/>
    </xf>
    <xf numFmtId="0" fontId="2" fillId="0" borderId="95" xfId="0" applyFont="1" applyBorder="1" applyAlignment="1" applyProtection="1">
      <alignment horizontal="center" vertical="center"/>
    </xf>
    <xf numFmtId="0" fontId="2" fillId="0" borderId="9"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11" xfId="0" applyFont="1" applyBorder="1" applyAlignment="1" applyProtection="1">
      <alignment horizontal="center" vertical="center"/>
    </xf>
    <xf numFmtId="41" fontId="2" fillId="0" borderId="93" xfId="0" applyNumberFormat="1" applyFont="1" applyBorder="1" applyAlignment="1" applyProtection="1">
      <alignment horizontal="center" vertical="center"/>
      <protection locked="0"/>
    </xf>
    <xf numFmtId="41" fontId="2" fillId="0" borderId="94" xfId="0" applyNumberFormat="1" applyFont="1" applyBorder="1" applyAlignment="1" applyProtection="1">
      <alignment horizontal="center" vertical="center"/>
      <protection locked="0"/>
    </xf>
    <xf numFmtId="41" fontId="2" fillId="0" borderId="95" xfId="0" applyNumberFormat="1" applyFont="1" applyBorder="1" applyAlignment="1" applyProtection="1">
      <alignment horizontal="center" vertical="center"/>
      <protection locked="0"/>
    </xf>
    <xf numFmtId="41" fontId="2" fillId="0" borderId="5" xfId="0" applyNumberFormat="1" applyFont="1" applyBorder="1" applyAlignment="1" applyProtection="1">
      <alignment horizontal="center" vertical="center"/>
      <protection locked="0"/>
    </xf>
    <xf numFmtId="41" fontId="2" fillId="0" borderId="0" xfId="0" applyNumberFormat="1" applyFont="1" applyBorder="1" applyAlignment="1" applyProtection="1">
      <alignment horizontal="center" vertical="center"/>
      <protection locked="0"/>
    </xf>
    <xf numFmtId="41" fontId="2" fillId="0" borderId="6" xfId="0" applyNumberFormat="1" applyFont="1" applyBorder="1" applyAlignment="1" applyProtection="1">
      <alignment horizontal="center" vertical="center"/>
      <protection locked="0"/>
    </xf>
    <xf numFmtId="41" fontId="2" fillId="0" borderId="9" xfId="0" applyNumberFormat="1" applyFont="1" applyBorder="1" applyAlignment="1" applyProtection="1">
      <alignment horizontal="center" vertical="center"/>
      <protection locked="0"/>
    </xf>
    <xf numFmtId="41" fontId="2" fillId="0" borderId="10" xfId="0" applyNumberFormat="1" applyFont="1" applyBorder="1" applyAlignment="1" applyProtection="1">
      <alignment horizontal="center" vertical="center"/>
      <protection locked="0"/>
    </xf>
    <xf numFmtId="41" fontId="2" fillId="0" borderId="11" xfId="0" applyNumberFormat="1" applyFont="1" applyBorder="1" applyAlignment="1" applyProtection="1">
      <alignment horizontal="center" vertical="center"/>
      <protection locked="0"/>
    </xf>
    <xf numFmtId="41" fontId="2" fillId="0" borderId="12" xfId="0" applyNumberFormat="1" applyFont="1" applyBorder="1" applyAlignment="1" applyProtection="1">
      <alignment horizontal="center" vertical="center"/>
      <protection locked="0"/>
    </xf>
    <xf numFmtId="58" fontId="2" fillId="0" borderId="15" xfId="0" applyNumberFormat="1" applyFont="1" applyBorder="1" applyAlignment="1" applyProtection="1">
      <alignment horizontal="center" vertical="center"/>
      <protection locked="0"/>
    </xf>
    <xf numFmtId="0" fontId="2" fillId="0" borderId="5"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5"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4" borderId="1" xfId="0" applyFont="1" applyFill="1" applyBorder="1" applyAlignment="1" applyProtection="1">
      <alignment horizontal="center" vertical="center"/>
    </xf>
    <xf numFmtId="0" fontId="2" fillId="0" borderId="0" xfId="0" applyFont="1" applyBorder="1" applyAlignment="1" applyProtection="1">
      <alignment horizontal="left" vertical="center" indent="2"/>
    </xf>
    <xf numFmtId="42" fontId="2" fillId="0" borderId="2" xfId="0" applyNumberFormat="1" applyFont="1" applyBorder="1" applyAlignment="1" applyProtection="1">
      <alignment horizontal="center" vertical="center"/>
      <protection locked="0"/>
    </xf>
    <xf numFmtId="42" fontId="2" fillId="0" borderId="3" xfId="0" applyNumberFormat="1" applyFont="1" applyBorder="1" applyAlignment="1" applyProtection="1">
      <alignment horizontal="center" vertical="center"/>
      <protection locked="0"/>
    </xf>
    <xf numFmtId="42" fontId="2" fillId="0" borderId="9" xfId="0" applyNumberFormat="1" applyFont="1" applyBorder="1" applyAlignment="1" applyProtection="1">
      <alignment horizontal="center" vertical="center"/>
      <protection locked="0"/>
    </xf>
    <xf numFmtId="42" fontId="2" fillId="0" borderId="10" xfId="0" applyNumberFormat="1" applyFont="1" applyBorder="1" applyAlignment="1" applyProtection="1">
      <alignment horizontal="center" vertical="center"/>
      <protection locked="0"/>
    </xf>
    <xf numFmtId="0" fontId="2" fillId="0" borderId="4" xfId="0" applyFont="1" applyBorder="1" applyAlignment="1" applyProtection="1">
      <alignment horizontal="center" vertical="center"/>
    </xf>
    <xf numFmtId="0" fontId="2" fillId="4" borderId="12" xfId="0" applyFont="1" applyFill="1" applyBorder="1" applyAlignment="1" applyProtection="1">
      <alignment horizontal="center" vertical="center"/>
    </xf>
    <xf numFmtId="0" fontId="2" fillId="4" borderId="16" xfId="0" applyFont="1" applyFill="1" applyBorder="1" applyAlignment="1" applyProtection="1">
      <alignment horizontal="center" vertical="center"/>
    </xf>
    <xf numFmtId="0" fontId="2" fillId="0" borderId="3" xfId="0" applyFont="1" applyBorder="1" applyAlignment="1" applyProtection="1">
      <alignment horizontal="left" vertical="center" indent="1"/>
    </xf>
    <xf numFmtId="0" fontId="2" fillId="0" borderId="0" xfId="0" applyFont="1" applyBorder="1" applyAlignment="1" applyProtection="1">
      <alignment horizontal="left" vertical="center"/>
    </xf>
    <xf numFmtId="0" fontId="25" fillId="4" borderId="1" xfId="0" applyFont="1" applyFill="1" applyBorder="1" applyAlignment="1" applyProtection="1">
      <alignment horizontal="distributed" vertical="center"/>
    </xf>
    <xf numFmtId="0" fontId="14" fillId="0" borderId="0" xfId="0" applyFont="1" applyBorder="1" applyAlignment="1" applyProtection="1">
      <alignment horizontal="center" vertical="center" wrapText="1"/>
    </xf>
    <xf numFmtId="0" fontId="6" fillId="0" borderId="0" xfId="0" applyFont="1" applyFill="1" applyBorder="1" applyAlignment="1" applyProtection="1">
      <alignment horizontal="center" vertical="center" shrinkToFit="1"/>
      <protection locked="0"/>
    </xf>
    <xf numFmtId="58" fontId="2" fillId="0" borderId="126" xfId="0" applyNumberFormat="1" applyFont="1" applyBorder="1" applyAlignment="1" applyProtection="1">
      <alignment horizontal="center" vertical="center"/>
      <protection locked="0"/>
    </xf>
    <xf numFmtId="0" fontId="2" fillId="0" borderId="126" xfId="0" applyFont="1" applyBorder="1" applyAlignment="1" applyProtection="1">
      <alignment horizontal="left" vertical="center" wrapText="1"/>
      <protection locked="0"/>
    </xf>
    <xf numFmtId="0" fontId="2" fillId="0" borderId="126" xfId="0" applyFont="1" applyBorder="1" applyAlignment="1" applyProtection="1">
      <alignment horizontal="center" vertical="center"/>
      <protection locked="0"/>
    </xf>
    <xf numFmtId="0" fontId="2" fillId="0" borderId="1" xfId="0" applyFont="1" applyBorder="1" applyAlignment="1" applyProtection="1">
      <alignment horizontal="distributed" vertical="center"/>
    </xf>
    <xf numFmtId="0" fontId="2" fillId="4" borderId="1" xfId="0" applyFont="1" applyFill="1" applyBorder="1" applyAlignment="1" applyProtection="1">
      <alignment horizontal="distributed" vertical="center"/>
    </xf>
    <xf numFmtId="0" fontId="2" fillId="0" borderId="1" xfId="0" applyFont="1" applyBorder="1" applyAlignment="1" applyProtection="1">
      <alignment horizontal="center" vertical="center"/>
    </xf>
    <xf numFmtId="0" fontId="32" fillId="2" borderId="67" xfId="7" applyFont="1" applyFill="1" applyBorder="1" applyAlignment="1" applyProtection="1">
      <alignment horizontal="center" vertical="center"/>
    </xf>
    <xf numFmtId="0" fontId="32" fillId="2" borderId="118" xfId="7" applyFont="1" applyFill="1" applyBorder="1" applyAlignment="1" applyProtection="1">
      <alignment horizontal="center" vertical="center"/>
    </xf>
    <xf numFmtId="0" fontId="32" fillId="2" borderId="23" xfId="7" applyFont="1" applyFill="1" applyBorder="1" applyAlignment="1" applyProtection="1">
      <alignment horizontal="center" vertical="center"/>
    </xf>
    <xf numFmtId="0" fontId="32" fillId="2" borderId="120" xfId="7" applyFont="1" applyFill="1" applyBorder="1" applyAlignment="1" applyProtection="1">
      <alignment horizontal="center" vertical="center"/>
    </xf>
    <xf numFmtId="0" fontId="32" fillId="2" borderId="85" xfId="7" applyFont="1" applyFill="1" applyBorder="1" applyAlignment="1" applyProtection="1">
      <alignment horizontal="center" vertical="center"/>
    </xf>
    <xf numFmtId="0" fontId="32" fillId="2" borderId="119" xfId="7" applyFont="1" applyFill="1" applyBorder="1" applyAlignment="1" applyProtection="1">
      <alignment horizontal="center" vertical="center"/>
    </xf>
    <xf numFmtId="0" fontId="43" fillId="0" borderId="0" xfId="0" applyFont="1" applyBorder="1" applyAlignment="1" applyProtection="1">
      <alignment horizontal="left" vertical="center"/>
    </xf>
    <xf numFmtId="0" fontId="45" fillId="0" borderId="0" xfId="0" applyFont="1" applyBorder="1" applyAlignment="1" applyProtection="1">
      <alignment horizontal="center" vertical="center"/>
    </xf>
    <xf numFmtId="58" fontId="3" fillId="0" borderId="2" xfId="0" applyNumberFormat="1" applyFont="1" applyBorder="1" applyAlignment="1" applyProtection="1">
      <alignment horizontal="right" vertical="center"/>
      <protection locked="0"/>
    </xf>
    <xf numFmtId="58" fontId="3" fillId="0" borderId="3" xfId="0" applyNumberFormat="1" applyFont="1" applyBorder="1" applyAlignment="1" applyProtection="1">
      <alignment horizontal="right" vertical="center"/>
      <protection locked="0"/>
    </xf>
    <xf numFmtId="58" fontId="3" fillId="0" borderId="4" xfId="0" applyNumberFormat="1" applyFont="1" applyBorder="1" applyAlignment="1" applyProtection="1">
      <alignment horizontal="right" vertical="center"/>
      <protection locked="0"/>
    </xf>
    <xf numFmtId="0" fontId="3" fillId="0" borderId="5"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2" fillId="0" borderId="5" xfId="0" applyFont="1" applyBorder="1" applyAlignment="1" applyProtection="1">
      <alignment horizontal="center" vertical="center"/>
    </xf>
    <xf numFmtId="41" fontId="2" fillId="0" borderId="126" xfId="0" applyNumberFormat="1" applyFont="1" applyBorder="1" applyAlignment="1" applyProtection="1">
      <alignment horizontal="center" vertical="center"/>
      <protection locked="0"/>
    </xf>
    <xf numFmtId="58" fontId="2" fillId="0" borderId="12" xfId="0" applyNumberFormat="1" applyFont="1" applyBorder="1" applyAlignment="1" applyProtection="1">
      <alignment horizontal="center" vertical="center"/>
      <protection locked="0"/>
    </xf>
    <xf numFmtId="0" fontId="2" fillId="0" borderId="12" xfId="0" applyFont="1" applyBorder="1" applyAlignment="1" applyProtection="1">
      <alignment horizontal="left" vertical="center" wrapText="1"/>
      <protection locked="0"/>
    </xf>
    <xf numFmtId="0" fontId="2" fillId="0" borderId="12" xfId="0" applyFont="1" applyBorder="1" applyAlignment="1" applyProtection="1">
      <alignment horizontal="center" vertical="center"/>
      <protection locked="0"/>
    </xf>
    <xf numFmtId="0" fontId="2" fillId="0" borderId="0" xfId="0" applyFont="1" applyBorder="1" applyAlignment="1" applyProtection="1">
      <alignment horizontal="left" vertical="center" shrinkToFit="1"/>
      <protection locked="0"/>
    </xf>
    <xf numFmtId="0" fontId="2" fillId="0" borderId="0" xfId="0" applyFont="1" applyBorder="1" applyAlignment="1">
      <alignment horizontal="center" vertical="center"/>
    </xf>
    <xf numFmtId="0" fontId="2" fillId="0" borderId="6" xfId="0" applyFont="1" applyBorder="1" applyAlignment="1" applyProtection="1">
      <alignment horizontal="left" vertical="center" shrinkToFit="1"/>
      <protection locked="0"/>
    </xf>
    <xf numFmtId="0" fontId="2" fillId="0" borderId="10" xfId="0" applyFont="1" applyBorder="1" applyAlignment="1" applyProtection="1">
      <alignment horizontal="left" vertical="center" shrinkToFit="1"/>
      <protection locked="0"/>
    </xf>
    <xf numFmtId="0" fontId="2" fillId="0" borderId="10" xfId="0" applyFont="1" applyBorder="1" applyAlignment="1">
      <alignment horizontal="center" vertical="center"/>
    </xf>
    <xf numFmtId="0" fontId="2" fillId="0" borderId="11" xfId="0" applyFont="1" applyBorder="1" applyAlignment="1" applyProtection="1">
      <alignment horizontal="left" vertical="center" shrinkToFit="1"/>
      <protection locked="0"/>
    </xf>
    <xf numFmtId="0" fontId="2" fillId="0" borderId="1" xfId="0" applyFont="1" applyBorder="1" applyAlignment="1">
      <alignment horizontal="distributed" vertical="center"/>
    </xf>
    <xf numFmtId="58" fontId="2" fillId="0" borderId="17" xfId="0" applyNumberFormat="1" applyFont="1" applyBorder="1" applyAlignment="1" applyProtection="1">
      <alignment horizontal="center" vertical="center"/>
      <protection locked="0"/>
    </xf>
    <xf numFmtId="58" fontId="2" fillId="0" borderId="18" xfId="0" applyNumberFormat="1" applyFont="1" applyBorder="1" applyAlignment="1" applyProtection="1">
      <alignment horizontal="center" vertical="center"/>
      <protection locked="0"/>
    </xf>
    <xf numFmtId="0" fontId="2" fillId="0" borderId="18" xfId="0" applyFont="1" applyBorder="1" applyAlignment="1" applyProtection="1">
      <alignment horizontal="center" vertical="center"/>
    </xf>
    <xf numFmtId="58" fontId="2" fillId="0" borderId="19" xfId="0" applyNumberFormat="1" applyFont="1" applyBorder="1" applyAlignment="1" applyProtection="1">
      <alignment horizontal="center" vertical="center"/>
      <protection locked="0"/>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41" fontId="2" fillId="0" borderId="18" xfId="0" applyNumberFormat="1" applyFont="1" applyBorder="1" applyAlignment="1" applyProtection="1">
      <alignment horizontal="center" vertical="center"/>
      <protection locked="0"/>
    </xf>
    <xf numFmtId="178" fontId="2" fillId="0" borderId="1" xfId="0" applyNumberFormat="1" applyFont="1" applyBorder="1" applyAlignment="1" applyProtection="1">
      <alignment horizontal="center" vertical="center"/>
      <protection locked="0"/>
    </xf>
    <xf numFmtId="0" fontId="2" fillId="0" borderId="1" xfId="0" applyFont="1" applyBorder="1" applyAlignment="1">
      <alignment horizontal="distributed" vertical="center" wrapText="1"/>
    </xf>
    <xf numFmtId="0" fontId="2" fillId="0" borderId="1" xfId="0" applyFont="1" applyBorder="1" applyAlignment="1">
      <alignment horizontal="center" vertical="distributed" textRotation="255"/>
    </xf>
    <xf numFmtId="0" fontId="2" fillId="0" borderId="13"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177" fontId="3" fillId="0" borderId="18" xfId="0" applyNumberFormat="1" applyFont="1" applyBorder="1" applyAlignment="1" applyProtection="1">
      <alignment horizontal="center" vertical="center"/>
      <protection locked="0"/>
    </xf>
    <xf numFmtId="0" fontId="8" fillId="0" borderId="1" xfId="0" applyFont="1" applyBorder="1" applyAlignment="1">
      <alignment horizontal="distributed" vertical="center" wrapText="1"/>
    </xf>
    <xf numFmtId="0" fontId="2" fillId="0" borderId="1" xfId="0" applyFont="1" applyBorder="1" applyAlignment="1" applyProtection="1">
      <alignment horizontal="left" vertical="center"/>
      <protection locked="0"/>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2" fillId="0" borderId="5" xfId="0"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protection locked="0"/>
    </xf>
    <xf numFmtId="0" fontId="43" fillId="0" borderId="0" xfId="0" applyFont="1" applyAlignment="1">
      <alignment horizontal="left" vertical="center"/>
    </xf>
    <xf numFmtId="0" fontId="2" fillId="0" borderId="0" xfId="0" applyFont="1" applyBorder="1" applyAlignment="1">
      <alignment horizontal="distributed" vertical="center"/>
    </xf>
    <xf numFmtId="0" fontId="14" fillId="0" borderId="0" xfId="0" applyFont="1" applyBorder="1" applyAlignment="1">
      <alignment horizontal="center" vertical="center" wrapText="1"/>
    </xf>
    <xf numFmtId="0" fontId="6" fillId="0" borderId="6" xfId="0" applyFont="1" applyFill="1" applyBorder="1" applyAlignment="1" applyProtection="1">
      <alignment horizontal="center" vertical="center" shrinkToFit="1"/>
      <protection locked="0"/>
    </xf>
    <xf numFmtId="0" fontId="2" fillId="0" borderId="14"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5" fillId="0" borderId="1" xfId="0" applyFont="1" applyBorder="1" applyAlignment="1">
      <alignment vertical="center" wrapText="1"/>
    </xf>
    <xf numFmtId="0" fontId="3" fillId="0" borderId="10" xfId="0" applyFont="1" applyBorder="1" applyAlignment="1" applyProtection="1">
      <alignment horizontal="distributed" vertical="center"/>
    </xf>
    <xf numFmtId="0" fontId="2" fillId="0" borderId="0"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3" fillId="0" borderId="0" xfId="0" applyFont="1" applyAlignment="1" applyProtection="1">
      <alignment horizontal="left" vertical="center"/>
    </xf>
    <xf numFmtId="0" fontId="2" fillId="0" borderId="0" xfId="0" applyFont="1" applyBorder="1" applyAlignment="1" applyProtection="1">
      <alignment horizontal="distributed" vertical="center"/>
    </xf>
    <xf numFmtId="0" fontId="2" fillId="0" borderId="10" xfId="0" applyFont="1" applyBorder="1" applyAlignment="1" applyProtection="1">
      <alignment horizontal="distributed" vertical="center"/>
    </xf>
    <xf numFmtId="0" fontId="2" fillId="0" borderId="12" xfId="0" applyFont="1" applyBorder="1" applyAlignment="1" applyProtection="1">
      <alignment horizontal="distributed" vertical="center"/>
    </xf>
    <xf numFmtId="0" fontId="2" fillId="0" borderId="2" xfId="0" applyFont="1" applyBorder="1" applyAlignment="1" applyProtection="1">
      <alignment horizontal="center" vertical="center" textRotation="255" wrapText="1"/>
    </xf>
    <xf numFmtId="0" fontId="2" fillId="0" borderId="4" xfId="0" applyFont="1" applyBorder="1" applyAlignment="1" applyProtection="1">
      <alignment horizontal="center" vertical="center" textRotation="255" wrapText="1"/>
    </xf>
    <xf numFmtId="0" fontId="2" fillId="0" borderId="5" xfId="0" applyFont="1" applyBorder="1" applyAlignment="1" applyProtection="1">
      <alignment horizontal="center" vertical="center" textRotation="255" wrapText="1"/>
    </xf>
    <xf numFmtId="0" fontId="2" fillId="0" borderId="6" xfId="0" applyFont="1" applyBorder="1" applyAlignment="1" applyProtection="1">
      <alignment horizontal="center" vertical="center" textRotation="255" wrapText="1"/>
    </xf>
    <xf numFmtId="0" fontId="2" fillId="0" borderId="9" xfId="0" applyFont="1" applyBorder="1" applyAlignment="1" applyProtection="1">
      <alignment horizontal="center" vertical="center" textRotation="255" wrapText="1"/>
    </xf>
    <xf numFmtId="0" fontId="2" fillId="0" borderId="11" xfId="0" applyFont="1" applyBorder="1" applyAlignment="1" applyProtection="1">
      <alignment horizontal="center" vertical="center" textRotation="255" wrapText="1"/>
    </xf>
    <xf numFmtId="0" fontId="8" fillId="0" borderId="2" xfId="0" applyFont="1" applyBorder="1" applyAlignment="1" applyProtection="1">
      <alignment horizontal="center" vertical="center" wrapText="1"/>
    </xf>
    <xf numFmtId="0" fontId="8" fillId="0" borderId="3"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2" fillId="0" borderId="16" xfId="0" applyFont="1" applyBorder="1" applyAlignment="1" applyProtection="1">
      <alignment horizontal="right"/>
    </xf>
    <xf numFmtId="0" fontId="2" fillId="0" borderId="1" xfId="0" applyFont="1" applyBorder="1" applyAlignment="1" applyProtection="1">
      <alignment horizontal="right" vertical="center"/>
    </xf>
    <xf numFmtId="0" fontId="2" fillId="0" borderId="95"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8" fillId="0" borderId="9" xfId="0" applyFont="1" applyBorder="1" applyAlignment="1" applyProtection="1">
      <alignment horizontal="center" vertical="top" wrapText="1"/>
    </xf>
    <xf numFmtId="0" fontId="8" fillId="0" borderId="10" xfId="0" applyFont="1" applyBorder="1" applyAlignment="1" applyProtection="1">
      <alignment horizontal="center" vertical="top" wrapText="1"/>
    </xf>
    <xf numFmtId="0" fontId="8" fillId="0" borderId="11" xfId="0" applyFont="1" applyBorder="1" applyAlignment="1" applyProtection="1">
      <alignment horizontal="center" vertical="top" wrapText="1"/>
    </xf>
    <xf numFmtId="0" fontId="2" fillId="0" borderId="3" xfId="0" applyFont="1" applyBorder="1" applyAlignment="1" applyProtection="1">
      <alignment horizontal="left" vertical="center"/>
    </xf>
    <xf numFmtId="0" fontId="2" fillId="0" borderId="10" xfId="0" applyFont="1" applyBorder="1" applyAlignment="1" applyProtection="1">
      <alignment horizontal="left" vertical="center"/>
    </xf>
    <xf numFmtId="41" fontId="2" fillId="0" borderId="3" xfId="0" applyNumberFormat="1" applyFont="1" applyBorder="1" applyAlignment="1" applyProtection="1">
      <alignment horizontal="center" vertical="center"/>
      <protection locked="0"/>
    </xf>
    <xf numFmtId="0" fontId="2" fillId="0" borderId="12" xfId="0" applyFont="1" applyBorder="1" applyAlignment="1" applyProtection="1">
      <alignment vertical="top"/>
    </xf>
    <xf numFmtId="0" fontId="2" fillId="0" borderId="2" xfId="0" applyFont="1" applyBorder="1" applyAlignment="1" applyProtection="1">
      <alignment horizontal="left" vertical="center"/>
    </xf>
    <xf numFmtId="0" fontId="2" fillId="0" borderId="9" xfId="0" applyFont="1" applyBorder="1" applyAlignment="1" applyProtection="1">
      <alignment horizontal="left" vertical="center"/>
    </xf>
    <xf numFmtId="0" fontId="25" fillId="0" borderId="5" xfId="0" applyFont="1" applyBorder="1" applyAlignment="1" applyProtection="1">
      <alignment horizontal="center" vertical="center"/>
    </xf>
    <xf numFmtId="0" fontId="25" fillId="0" borderId="0" xfId="0" applyFont="1" applyBorder="1" applyAlignment="1" applyProtection="1">
      <alignment horizontal="center" vertical="center"/>
    </xf>
    <xf numFmtId="0" fontId="25" fillId="0" borderId="9" xfId="0" applyFont="1" applyBorder="1" applyAlignment="1" applyProtection="1">
      <alignment horizontal="center" vertical="center"/>
    </xf>
    <xf numFmtId="0" fontId="25" fillId="0" borderId="10" xfId="0" applyFont="1" applyBorder="1" applyAlignment="1" applyProtection="1">
      <alignment horizontal="center" vertical="center"/>
    </xf>
    <xf numFmtId="0" fontId="2" fillId="0" borderId="5" xfId="0" applyFont="1" applyBorder="1" applyAlignment="1" applyProtection="1">
      <alignment horizontal="right" vertical="center"/>
      <protection locked="0"/>
    </xf>
    <xf numFmtId="0" fontId="2" fillId="0" borderId="0" xfId="0" applyFont="1" applyBorder="1" applyAlignment="1" applyProtection="1">
      <alignment horizontal="right" vertical="center"/>
      <protection locked="0"/>
    </xf>
    <xf numFmtId="0" fontId="2" fillId="0" borderId="6" xfId="0" applyFont="1" applyBorder="1" applyAlignment="1" applyProtection="1">
      <alignment horizontal="right" vertical="center"/>
      <protection locked="0"/>
    </xf>
    <xf numFmtId="0" fontId="2" fillId="0" borderId="6" xfId="0" applyFont="1" applyFill="1" applyBorder="1" applyAlignment="1" applyProtection="1">
      <alignment horizontal="left" vertical="center"/>
      <protection locked="0"/>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5" xfId="0" applyFont="1" applyBorder="1" applyAlignment="1" applyProtection="1">
      <alignment horizontal="center" vertical="distributed"/>
    </xf>
    <xf numFmtId="0" fontId="2" fillId="0" borderId="9" xfId="0" applyFont="1" applyBorder="1" applyAlignment="1" applyProtection="1">
      <alignment horizontal="center" vertical="distributed"/>
    </xf>
    <xf numFmtId="0" fontId="10" fillId="0" borderId="0" xfId="4" applyFont="1" applyFill="1" applyAlignment="1">
      <alignment horizontal="left" vertical="top" shrinkToFit="1"/>
    </xf>
    <xf numFmtId="0" fontId="10" fillId="0" borderId="0" xfId="4" applyFont="1" applyFill="1" applyAlignment="1">
      <alignment horizontal="distributed" vertical="top" shrinkToFit="1"/>
    </xf>
    <xf numFmtId="0" fontId="15" fillId="0" borderId="0" xfId="4" applyNumberFormat="1" applyFont="1" applyFill="1" applyBorder="1" applyAlignment="1" applyProtection="1">
      <alignment horizontal="center" vertical="top" shrinkToFit="1"/>
      <protection locked="0"/>
    </xf>
    <xf numFmtId="0" fontId="10" fillId="0" borderId="0" xfId="4" applyFont="1" applyFill="1" applyBorder="1" applyAlignment="1">
      <alignment horizontal="distributed" vertical="top" shrinkToFit="1"/>
    </xf>
    <xf numFmtId="0" fontId="18" fillId="0" borderId="0" xfId="4" applyFont="1" applyFill="1" applyAlignment="1">
      <alignment horizontal="distributed" vertical="center"/>
    </xf>
    <xf numFmtId="0" fontId="15" fillId="0" borderId="0" xfId="4" applyFont="1" applyFill="1" applyBorder="1" applyAlignment="1" applyProtection="1">
      <alignment horizontal="left" vertical="center" shrinkToFit="1"/>
      <protection locked="0"/>
    </xf>
    <xf numFmtId="0" fontId="15" fillId="0" borderId="120" xfId="4" applyFont="1" applyFill="1" applyBorder="1" applyAlignment="1" applyProtection="1">
      <alignment horizontal="left" vertical="center" shrinkToFit="1"/>
      <protection locked="0"/>
    </xf>
    <xf numFmtId="0" fontId="15" fillId="0" borderId="100" xfId="4" applyFont="1" applyFill="1" applyBorder="1" applyAlignment="1" applyProtection="1">
      <alignment horizontal="left" vertical="center" shrinkToFit="1"/>
      <protection locked="0"/>
    </xf>
    <xf numFmtId="0" fontId="15" fillId="0" borderId="119" xfId="4" applyFont="1" applyFill="1" applyBorder="1" applyAlignment="1" applyProtection="1">
      <alignment horizontal="left" vertical="center" shrinkToFit="1"/>
      <protection locked="0"/>
    </xf>
    <xf numFmtId="0" fontId="15" fillId="0" borderId="67" xfId="4" applyFont="1" applyFill="1" applyBorder="1" applyAlignment="1">
      <alignment horizontal="left" vertical="center" shrinkToFit="1"/>
    </xf>
    <xf numFmtId="0" fontId="15" fillId="0" borderId="105" xfId="4" applyFont="1" applyFill="1" applyBorder="1" applyAlignment="1">
      <alignment horizontal="left" vertical="center" shrinkToFit="1"/>
    </xf>
    <xf numFmtId="0" fontId="15" fillId="0" borderId="118" xfId="4" applyFont="1" applyFill="1" applyBorder="1" applyAlignment="1">
      <alignment horizontal="left" vertical="center" shrinkToFit="1"/>
    </xf>
    <xf numFmtId="0" fontId="15" fillId="0" borderId="100" xfId="4" applyFont="1" applyFill="1" applyBorder="1" applyAlignment="1">
      <alignment horizontal="distributed" vertical="center" shrinkToFit="1"/>
    </xf>
  </cellXfs>
  <cellStyles count="9">
    <cellStyle name="ハイパーリンク" xfId="7" builtinId="8"/>
    <cellStyle name="桁区切り 2" xfId="3"/>
    <cellStyle name="標準" xfId="0" builtinId="0"/>
    <cellStyle name="標準 2" xfId="1"/>
    <cellStyle name="標準 3" xfId="2"/>
    <cellStyle name="標準 4" xfId="5"/>
    <cellStyle name="標準_005(変更)工程表" xfId="8"/>
    <cellStyle name="標準_006現場代理人等通知書" xfId="4"/>
    <cellStyle name="標準_008現場代理人等変更通知書" xfId="6"/>
  </cellStyles>
  <dxfs count="83">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tint="-0.34998626667073579"/>
      </font>
      <fill>
        <patternFill>
          <bgColor rgb="FFFFFF00"/>
        </patternFill>
      </fill>
    </dxf>
    <dxf>
      <fill>
        <patternFill>
          <bgColor rgb="FFFFFF00"/>
        </patternFill>
      </fill>
    </dxf>
    <dxf>
      <fill>
        <patternFill>
          <bgColor rgb="FFFFFF00"/>
        </patternFill>
      </fill>
    </dxf>
    <dxf>
      <fill>
        <patternFill>
          <bgColor rgb="FFFFFF00"/>
        </patternFill>
      </fill>
    </dxf>
    <dxf>
      <fill>
        <patternFill>
          <bgColor theme="4"/>
        </patternFill>
      </fill>
      <border>
        <left/>
        <right/>
        <top/>
        <bottom/>
      </border>
    </dxf>
    <dxf>
      <fill>
        <patternFill>
          <bgColor theme="4"/>
        </patternFill>
      </fill>
      <border>
        <left/>
        <right/>
        <top/>
        <bottom/>
      </border>
    </dxf>
    <dxf>
      <fill>
        <patternFill>
          <bgColor theme="4"/>
        </patternFill>
      </fill>
      <border>
        <left/>
        <right/>
        <top/>
        <bottom/>
      </border>
    </dxf>
    <dxf>
      <font>
        <color theme="0" tint="-0.34998626667073579"/>
      </font>
      <fill>
        <patternFill>
          <bgColor rgb="FFFFFF00"/>
        </patternFill>
      </fill>
    </dxf>
    <dxf>
      <font>
        <color theme="0" tint="-0.34998626667073579"/>
      </font>
      <fill>
        <patternFill>
          <bgColor rgb="FFFFFF00"/>
        </patternFill>
      </fill>
    </dxf>
    <dxf>
      <font>
        <color theme="0" tint="-0.34998626667073579"/>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bgColor rgb="FFFFFF00"/>
        </patternFill>
      </fill>
    </dxf>
    <dxf>
      <fill>
        <patternFill patternType="solid">
          <bgColor rgb="FFFFFF00"/>
        </patternFill>
      </fill>
    </dxf>
    <dxf>
      <fill>
        <patternFill patternType="solid">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ont>
        <color theme="0" tint="-0.34998626667073579"/>
      </font>
      <fill>
        <patternFill>
          <bgColor rgb="FFFFFF00"/>
        </patternFill>
      </fill>
    </dxf>
    <dxf>
      <fill>
        <patternFill>
          <bgColor rgb="FFFFFF00"/>
        </patternFill>
      </fill>
    </dxf>
    <dxf>
      <fill>
        <patternFill>
          <bgColor rgb="FFFFFF00"/>
        </patternFill>
      </fill>
    </dxf>
    <dxf>
      <font>
        <color theme="0" tint="-0.34998626667073579"/>
      </font>
      <fill>
        <patternFill>
          <bgColor rgb="FFFFFF00"/>
        </patternFill>
      </fill>
    </dxf>
    <dxf>
      <fill>
        <patternFill>
          <bgColor rgb="FFFFFF00"/>
        </patternFill>
      </fill>
    </dxf>
    <dxf>
      <font>
        <color theme="0" tint="-0.34998626667073579"/>
      </font>
      <fill>
        <patternFill>
          <bgColor rgb="FFFFFF00"/>
        </patternFill>
      </fill>
    </dxf>
    <dxf>
      <font>
        <color theme="0" tint="-0.34998626667073579"/>
      </font>
      <fill>
        <patternFill>
          <bgColor rgb="FFFFFF00"/>
        </patternFill>
      </fill>
    </dxf>
    <dxf>
      <font>
        <color theme="0" tint="-0.34998626667073579"/>
      </font>
      <numFmt numFmtId="0" formatCode="General"/>
      <fill>
        <patternFill>
          <bgColor rgb="FFFFFF00"/>
        </patternFill>
      </fill>
    </dxf>
    <dxf>
      <fill>
        <patternFill patternType="none">
          <bgColor auto="1"/>
        </patternFill>
      </fill>
    </dxf>
    <dxf>
      <fill>
        <patternFill>
          <bgColor rgb="FFFFFF00"/>
        </patternFill>
      </fill>
    </dxf>
    <dxf>
      <fill>
        <patternFill>
          <bgColor rgb="FFFFFF00"/>
        </patternFill>
      </fill>
    </dxf>
    <dxf>
      <font>
        <color theme="0" tint="-0.34998626667073579"/>
      </font>
      <fill>
        <patternFill>
          <bgColor rgb="FFFFFF00"/>
        </patternFill>
      </fill>
    </dxf>
    <dxf>
      <fill>
        <patternFill>
          <bgColor rgb="FFFFFF00"/>
        </patternFill>
      </fill>
    </dxf>
    <dxf>
      <fill>
        <patternFill>
          <bgColor theme="4"/>
        </patternFill>
      </fill>
      <border>
        <left/>
        <right/>
        <top/>
        <bottom/>
      </border>
    </dxf>
    <dxf>
      <font>
        <color theme="0" tint="-0.34998626667073579"/>
      </font>
      <fill>
        <patternFill>
          <bgColor rgb="FFFFFF00"/>
        </patternFill>
      </fill>
    </dxf>
    <dxf>
      <fill>
        <patternFill>
          <bgColor theme="0"/>
        </patternFill>
      </fill>
    </dxf>
    <dxf>
      <font>
        <color theme="0" tint="-0.34998626667073579"/>
      </font>
      <fill>
        <patternFill>
          <bgColor rgb="FFFFFF00"/>
        </patternFill>
      </fill>
    </dxf>
    <dxf>
      <fill>
        <patternFill>
          <bgColor rgb="FFFFFF00"/>
        </patternFill>
      </fill>
    </dxf>
    <dxf>
      <fill>
        <patternFill>
          <bgColor rgb="FFFFFF00"/>
        </patternFill>
      </fill>
    </dxf>
    <dxf>
      <fill>
        <patternFill>
          <bgColor rgb="FFFFFF00"/>
        </patternFill>
      </fill>
    </dxf>
    <dxf>
      <font>
        <color theme="0" tint="-0.34998626667073579"/>
      </font>
      <fill>
        <patternFill>
          <bgColor rgb="FFFFFF00"/>
        </patternFill>
      </fill>
    </dxf>
    <dxf>
      <font>
        <color theme="0" tint="-0.34998626667073579"/>
      </font>
      <fill>
        <patternFill>
          <bgColor rgb="FFFFFF00"/>
        </patternFill>
      </fill>
    </dxf>
    <dxf>
      <font>
        <color theme="0" tint="-0.34998626667073579"/>
      </font>
      <fill>
        <patternFill>
          <bgColor rgb="FFFFFF00"/>
        </patternFill>
      </fill>
    </dxf>
    <dxf>
      <fill>
        <patternFill>
          <bgColor theme="0"/>
        </patternFill>
      </fill>
    </dxf>
    <dxf>
      <fill>
        <patternFill>
          <bgColor theme="5" tint="0.59996337778862885"/>
        </patternFill>
      </fill>
    </dxf>
    <dxf>
      <font>
        <color theme="0" tint="-0.34998626667073579"/>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12</xdr:col>
      <xdr:colOff>142875</xdr:colOff>
      <xdr:row>11</xdr:row>
      <xdr:rowOff>257175</xdr:rowOff>
    </xdr:from>
    <xdr:to>
      <xdr:col>13</xdr:col>
      <xdr:colOff>123825</xdr:colOff>
      <xdr:row>16</xdr:row>
      <xdr:rowOff>66675</xdr:rowOff>
    </xdr:to>
    <xdr:sp macro="" textlink="">
      <xdr:nvSpPr>
        <xdr:cNvPr id="2" name="右中かっこ 1"/>
        <xdr:cNvSpPr/>
      </xdr:nvSpPr>
      <xdr:spPr>
        <a:xfrm>
          <a:off x="6400800" y="3838575"/>
          <a:ext cx="285750" cy="1447800"/>
        </a:xfrm>
        <a:prstGeom prst="rightBrace">
          <a:avLst>
            <a:gd name="adj1" fmla="val 37181"/>
            <a:gd name="adj2" fmla="val 41347"/>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133350</xdr:colOff>
      <xdr:row>9</xdr:row>
      <xdr:rowOff>47625</xdr:rowOff>
    </xdr:from>
    <xdr:to>
      <xdr:col>16</xdr:col>
      <xdr:colOff>419100</xdr:colOff>
      <xdr:row>12</xdr:row>
      <xdr:rowOff>9525</xdr:rowOff>
    </xdr:to>
    <xdr:sp macro="" textlink="">
      <xdr:nvSpPr>
        <xdr:cNvPr id="3" name="右中かっこ 2"/>
        <xdr:cNvSpPr/>
      </xdr:nvSpPr>
      <xdr:spPr>
        <a:xfrm>
          <a:off x="6124575" y="2486025"/>
          <a:ext cx="285750" cy="962025"/>
        </a:xfrm>
        <a:prstGeom prst="rightBrace">
          <a:avLst>
            <a:gd name="adj1" fmla="val 37181"/>
            <a:gd name="adj2" fmla="val 48826"/>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123825</xdr:colOff>
      <xdr:row>13</xdr:row>
      <xdr:rowOff>333375</xdr:rowOff>
    </xdr:from>
    <xdr:to>
      <xdr:col>16</xdr:col>
      <xdr:colOff>409575</xdr:colOff>
      <xdr:row>31</xdr:row>
      <xdr:rowOff>228601</xdr:rowOff>
    </xdr:to>
    <xdr:sp macro="" textlink="">
      <xdr:nvSpPr>
        <xdr:cNvPr id="4" name="右中かっこ 3"/>
        <xdr:cNvSpPr/>
      </xdr:nvSpPr>
      <xdr:spPr>
        <a:xfrm>
          <a:off x="6105525" y="3905250"/>
          <a:ext cx="285750" cy="4171951"/>
        </a:xfrm>
        <a:prstGeom prst="rightBrace">
          <a:avLst>
            <a:gd name="adj1" fmla="val 37181"/>
            <a:gd name="adj2" fmla="val 42745"/>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552450</xdr:colOff>
      <xdr:row>31</xdr:row>
      <xdr:rowOff>171449</xdr:rowOff>
    </xdr:from>
    <xdr:to>
      <xdr:col>13</xdr:col>
      <xdr:colOff>152400</xdr:colOff>
      <xdr:row>40</xdr:row>
      <xdr:rowOff>76199</xdr:rowOff>
    </xdr:to>
    <xdr:sp macro="" textlink="">
      <xdr:nvSpPr>
        <xdr:cNvPr id="2" name="右中かっこ 1"/>
        <xdr:cNvSpPr/>
      </xdr:nvSpPr>
      <xdr:spPr>
        <a:xfrm>
          <a:off x="6477000" y="7562849"/>
          <a:ext cx="285750" cy="1819275"/>
        </a:xfrm>
        <a:prstGeom prst="rightBrace">
          <a:avLst>
            <a:gd name="adj1" fmla="val 37181"/>
            <a:gd name="adj2" fmla="val 41347"/>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533400</xdr:colOff>
      <xdr:row>19</xdr:row>
      <xdr:rowOff>180974</xdr:rowOff>
    </xdr:from>
    <xdr:to>
      <xdr:col>13</xdr:col>
      <xdr:colOff>133350</xdr:colOff>
      <xdr:row>29</xdr:row>
      <xdr:rowOff>85725</xdr:rowOff>
    </xdr:to>
    <xdr:sp macro="" textlink="">
      <xdr:nvSpPr>
        <xdr:cNvPr id="3" name="右中かっこ 2"/>
        <xdr:cNvSpPr/>
      </xdr:nvSpPr>
      <xdr:spPr>
        <a:xfrm>
          <a:off x="6457950" y="4714874"/>
          <a:ext cx="285750" cy="2286001"/>
        </a:xfrm>
        <a:prstGeom prst="rightBrace">
          <a:avLst>
            <a:gd name="adj1" fmla="val 37181"/>
            <a:gd name="adj2" fmla="val 41347"/>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571500</xdr:colOff>
      <xdr:row>45</xdr:row>
      <xdr:rowOff>9525</xdr:rowOff>
    </xdr:from>
    <xdr:to>
      <xdr:col>13</xdr:col>
      <xdr:colOff>171450</xdr:colOff>
      <xdr:row>47</xdr:row>
      <xdr:rowOff>9525</xdr:rowOff>
    </xdr:to>
    <xdr:sp macro="" textlink="">
      <xdr:nvSpPr>
        <xdr:cNvPr id="5" name="右中かっこ 4"/>
        <xdr:cNvSpPr/>
      </xdr:nvSpPr>
      <xdr:spPr>
        <a:xfrm>
          <a:off x="6496050" y="10506075"/>
          <a:ext cx="285750" cy="304800"/>
        </a:xfrm>
        <a:prstGeom prst="rightBrace">
          <a:avLst>
            <a:gd name="adj1" fmla="val 37181"/>
            <a:gd name="adj2" fmla="val 50722"/>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542925</xdr:colOff>
      <xdr:row>9</xdr:row>
      <xdr:rowOff>190500</xdr:rowOff>
    </xdr:from>
    <xdr:to>
      <xdr:col>13</xdr:col>
      <xdr:colOff>142875</xdr:colOff>
      <xdr:row>41</xdr:row>
      <xdr:rowOff>114300</xdr:rowOff>
    </xdr:to>
    <xdr:sp macro="" textlink="">
      <xdr:nvSpPr>
        <xdr:cNvPr id="2" name="右中かっこ 1"/>
        <xdr:cNvSpPr/>
      </xdr:nvSpPr>
      <xdr:spPr>
        <a:xfrm>
          <a:off x="6467475" y="2343150"/>
          <a:ext cx="285750" cy="7067550"/>
        </a:xfrm>
        <a:prstGeom prst="rightBrace">
          <a:avLst>
            <a:gd name="adj1" fmla="val 37181"/>
            <a:gd name="adj2" fmla="val 41347"/>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23</xdr:row>
      <xdr:rowOff>183173</xdr:rowOff>
    </xdr:from>
    <xdr:to>
      <xdr:col>0</xdr:col>
      <xdr:colOff>0</xdr:colOff>
      <xdr:row>23</xdr:row>
      <xdr:rowOff>192696</xdr:rowOff>
    </xdr:to>
    <xdr:cxnSp macro="">
      <xdr:nvCxnSpPr>
        <xdr:cNvPr id="4" name="直線コネクタ 3"/>
        <xdr:cNvCxnSpPr/>
      </xdr:nvCxnSpPr>
      <xdr:spPr>
        <a:xfrm flipV="1">
          <a:off x="1371600" y="4431323"/>
          <a:ext cx="4114801" cy="9523"/>
        </a:xfrm>
        <a:prstGeom prst="line">
          <a:avLst/>
        </a:prstGeom>
        <a:ln>
          <a:solidFill>
            <a:schemeClr val="tx2"/>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219075</xdr:colOff>
      <xdr:row>21</xdr:row>
      <xdr:rowOff>1</xdr:rowOff>
    </xdr:from>
    <xdr:to>
      <xdr:col>20</xdr:col>
      <xdr:colOff>504825</xdr:colOff>
      <xdr:row>33</xdr:row>
      <xdr:rowOff>219076</xdr:rowOff>
    </xdr:to>
    <xdr:sp macro="" textlink="">
      <xdr:nvSpPr>
        <xdr:cNvPr id="3" name="右中かっこ 2"/>
        <xdr:cNvSpPr/>
      </xdr:nvSpPr>
      <xdr:spPr>
        <a:xfrm>
          <a:off x="6210300" y="3867151"/>
          <a:ext cx="285750" cy="3257550"/>
        </a:xfrm>
        <a:prstGeom prst="rightBrace">
          <a:avLst>
            <a:gd name="adj1" fmla="val 37181"/>
            <a:gd name="adj2" fmla="val 41347"/>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171450</xdr:colOff>
      <xdr:row>17</xdr:row>
      <xdr:rowOff>0</xdr:rowOff>
    </xdr:from>
    <xdr:to>
      <xdr:col>9</xdr:col>
      <xdr:colOff>457200</xdr:colOff>
      <xdr:row>20</xdr:row>
      <xdr:rowOff>9525</xdr:rowOff>
    </xdr:to>
    <xdr:sp macro="" textlink="">
      <xdr:nvSpPr>
        <xdr:cNvPr id="2" name="右中かっこ 1"/>
        <xdr:cNvSpPr/>
      </xdr:nvSpPr>
      <xdr:spPr>
        <a:xfrm>
          <a:off x="5810250" y="4343400"/>
          <a:ext cx="285750" cy="1152525"/>
        </a:xfrm>
        <a:prstGeom prst="rightBrace">
          <a:avLst>
            <a:gd name="adj1" fmla="val 37181"/>
            <a:gd name="adj2" fmla="val 49612"/>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27</xdr:col>
      <xdr:colOff>171450</xdr:colOff>
      <xdr:row>12</xdr:row>
      <xdr:rowOff>19050</xdr:rowOff>
    </xdr:from>
    <xdr:to>
      <xdr:col>28</xdr:col>
      <xdr:colOff>123825</xdr:colOff>
      <xdr:row>47</xdr:row>
      <xdr:rowOff>123826</xdr:rowOff>
    </xdr:to>
    <xdr:sp macro="" textlink="">
      <xdr:nvSpPr>
        <xdr:cNvPr id="2" name="右中かっこ 1"/>
        <xdr:cNvSpPr/>
      </xdr:nvSpPr>
      <xdr:spPr>
        <a:xfrm>
          <a:off x="6724650" y="2305050"/>
          <a:ext cx="285750" cy="5857876"/>
        </a:xfrm>
        <a:prstGeom prst="rightBrace">
          <a:avLst>
            <a:gd name="adj1" fmla="val 37181"/>
            <a:gd name="adj2" fmla="val 17282"/>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23</xdr:row>
      <xdr:rowOff>183173</xdr:rowOff>
    </xdr:from>
    <xdr:to>
      <xdr:col>0</xdr:col>
      <xdr:colOff>0</xdr:colOff>
      <xdr:row>23</xdr:row>
      <xdr:rowOff>192696</xdr:rowOff>
    </xdr:to>
    <xdr:cxnSp macro="">
      <xdr:nvCxnSpPr>
        <xdr:cNvPr id="2" name="直線コネクタ 1"/>
        <xdr:cNvCxnSpPr/>
      </xdr:nvCxnSpPr>
      <xdr:spPr>
        <a:xfrm flipV="1">
          <a:off x="0" y="5402873"/>
          <a:ext cx="0" cy="9523"/>
        </a:xfrm>
        <a:prstGeom prst="line">
          <a:avLst/>
        </a:prstGeom>
        <a:ln>
          <a:solidFill>
            <a:schemeClr val="tx2"/>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142875</xdr:colOff>
      <xdr:row>22</xdr:row>
      <xdr:rowOff>19050</xdr:rowOff>
    </xdr:from>
    <xdr:to>
      <xdr:col>20</xdr:col>
      <xdr:colOff>428625</xdr:colOff>
      <xdr:row>41</xdr:row>
      <xdr:rowOff>171450</xdr:rowOff>
    </xdr:to>
    <xdr:sp macro="" textlink="">
      <xdr:nvSpPr>
        <xdr:cNvPr id="3" name="右中かっこ 2"/>
        <xdr:cNvSpPr/>
      </xdr:nvSpPr>
      <xdr:spPr>
        <a:xfrm>
          <a:off x="5972175" y="4505325"/>
          <a:ext cx="285750" cy="3771900"/>
        </a:xfrm>
        <a:prstGeom prst="rightBrace">
          <a:avLst>
            <a:gd name="adj1" fmla="val 37181"/>
            <a:gd name="adj2" fmla="val 20387"/>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123825</xdr:colOff>
      <xdr:row>17</xdr:row>
      <xdr:rowOff>0</xdr:rowOff>
    </xdr:from>
    <xdr:to>
      <xdr:col>13</xdr:col>
      <xdr:colOff>409575</xdr:colOff>
      <xdr:row>18</xdr:row>
      <xdr:rowOff>333375</xdr:rowOff>
    </xdr:to>
    <xdr:sp macro="" textlink="">
      <xdr:nvSpPr>
        <xdr:cNvPr id="2" name="右中かっこ 1"/>
        <xdr:cNvSpPr/>
      </xdr:nvSpPr>
      <xdr:spPr>
        <a:xfrm>
          <a:off x="6067425" y="5343525"/>
          <a:ext cx="285750" cy="714375"/>
        </a:xfrm>
        <a:prstGeom prst="rightBrace">
          <a:avLst>
            <a:gd name="adj1" fmla="val 37181"/>
            <a:gd name="adj2" fmla="val 48826"/>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133350</xdr:colOff>
      <xdr:row>11</xdr:row>
      <xdr:rowOff>0</xdr:rowOff>
    </xdr:from>
    <xdr:to>
      <xdr:col>13</xdr:col>
      <xdr:colOff>419100</xdr:colOff>
      <xdr:row>13</xdr:row>
      <xdr:rowOff>9525</xdr:rowOff>
    </xdr:to>
    <xdr:sp macro="" textlink="">
      <xdr:nvSpPr>
        <xdr:cNvPr id="3" name="右中かっこ 2"/>
        <xdr:cNvSpPr/>
      </xdr:nvSpPr>
      <xdr:spPr>
        <a:xfrm>
          <a:off x="6076950" y="2676525"/>
          <a:ext cx="285750" cy="771525"/>
        </a:xfrm>
        <a:prstGeom prst="rightBrace">
          <a:avLst>
            <a:gd name="adj1" fmla="val 37181"/>
            <a:gd name="adj2" fmla="val 48826"/>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123825</xdr:colOff>
      <xdr:row>19</xdr:row>
      <xdr:rowOff>9525</xdr:rowOff>
    </xdr:from>
    <xdr:to>
      <xdr:col>13</xdr:col>
      <xdr:colOff>409575</xdr:colOff>
      <xdr:row>24</xdr:row>
      <xdr:rowOff>228601</xdr:rowOff>
    </xdr:to>
    <xdr:sp macro="" textlink="">
      <xdr:nvSpPr>
        <xdr:cNvPr id="4" name="右中かっこ 3"/>
        <xdr:cNvSpPr/>
      </xdr:nvSpPr>
      <xdr:spPr>
        <a:xfrm>
          <a:off x="6067425" y="6115050"/>
          <a:ext cx="285750" cy="1409701"/>
        </a:xfrm>
        <a:prstGeom prst="rightBrace">
          <a:avLst>
            <a:gd name="adj1" fmla="val 37181"/>
            <a:gd name="adj2" fmla="val 42745"/>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123825</xdr:colOff>
      <xdr:row>18</xdr:row>
      <xdr:rowOff>0</xdr:rowOff>
    </xdr:from>
    <xdr:to>
      <xdr:col>13</xdr:col>
      <xdr:colOff>409575</xdr:colOff>
      <xdr:row>19</xdr:row>
      <xdr:rowOff>333375</xdr:rowOff>
    </xdr:to>
    <xdr:sp macro="" textlink="">
      <xdr:nvSpPr>
        <xdr:cNvPr id="3" name="右中かっこ 2"/>
        <xdr:cNvSpPr/>
      </xdr:nvSpPr>
      <xdr:spPr>
        <a:xfrm>
          <a:off x="6067425" y="5343525"/>
          <a:ext cx="285750" cy="714375"/>
        </a:xfrm>
        <a:prstGeom prst="rightBrace">
          <a:avLst>
            <a:gd name="adj1" fmla="val 37181"/>
            <a:gd name="adj2" fmla="val 48826"/>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133350</xdr:colOff>
      <xdr:row>11</xdr:row>
      <xdr:rowOff>0</xdr:rowOff>
    </xdr:from>
    <xdr:to>
      <xdr:col>13</xdr:col>
      <xdr:colOff>419100</xdr:colOff>
      <xdr:row>13</xdr:row>
      <xdr:rowOff>9525</xdr:rowOff>
    </xdr:to>
    <xdr:sp macro="" textlink="">
      <xdr:nvSpPr>
        <xdr:cNvPr id="4" name="右中かっこ 3"/>
        <xdr:cNvSpPr/>
      </xdr:nvSpPr>
      <xdr:spPr>
        <a:xfrm>
          <a:off x="6076950" y="2676525"/>
          <a:ext cx="285750" cy="771525"/>
        </a:xfrm>
        <a:prstGeom prst="rightBrace">
          <a:avLst>
            <a:gd name="adj1" fmla="val 37181"/>
            <a:gd name="adj2" fmla="val 48826"/>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123825</xdr:colOff>
      <xdr:row>20</xdr:row>
      <xdr:rowOff>9525</xdr:rowOff>
    </xdr:from>
    <xdr:to>
      <xdr:col>13</xdr:col>
      <xdr:colOff>409575</xdr:colOff>
      <xdr:row>25</xdr:row>
      <xdr:rowOff>228601</xdr:rowOff>
    </xdr:to>
    <xdr:sp macro="" textlink="">
      <xdr:nvSpPr>
        <xdr:cNvPr id="5" name="右中かっこ 4"/>
        <xdr:cNvSpPr/>
      </xdr:nvSpPr>
      <xdr:spPr>
        <a:xfrm>
          <a:off x="6067425" y="6115050"/>
          <a:ext cx="285750" cy="1409701"/>
        </a:xfrm>
        <a:prstGeom prst="rightBrace">
          <a:avLst>
            <a:gd name="adj1" fmla="val 37181"/>
            <a:gd name="adj2" fmla="val 42745"/>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A1:L31"/>
  <sheetViews>
    <sheetView showGridLines="0" showRowColHeaders="0" tabSelected="1" zoomScale="120" zoomScaleNormal="120" zoomScaleSheetLayoutView="115" workbookViewId="0">
      <selection sqref="A1:J1"/>
    </sheetView>
  </sheetViews>
  <sheetFormatPr defaultColWidth="12.75" defaultRowHeight="20.100000000000001" customHeight="1"/>
  <cols>
    <col min="1" max="1" width="10.5" style="19" customWidth="1"/>
    <col min="2" max="2" width="16.125" style="19" bestFit="1" customWidth="1"/>
    <col min="3" max="3" width="4.25" style="19" customWidth="1"/>
    <col min="4" max="4" width="5.5" style="19" bestFit="1" customWidth="1"/>
    <col min="5" max="5" width="2.75" style="19" customWidth="1"/>
    <col min="6" max="6" width="3.5" style="19" bestFit="1" customWidth="1"/>
    <col min="7" max="7" width="2.75" style="19" customWidth="1"/>
    <col min="8" max="8" width="3.5" style="19" bestFit="1" customWidth="1"/>
    <col min="9" max="9" width="2.75" style="19" customWidth="1"/>
    <col min="10" max="10" width="21.625" style="23" customWidth="1"/>
    <col min="11" max="11" width="7.125" style="19" customWidth="1"/>
    <col min="12" max="16384" width="12.75" style="19"/>
  </cols>
  <sheetData>
    <row r="1" spans="1:12" s="39" customFormat="1" ht="25.5">
      <c r="A1" s="472" t="s">
        <v>71</v>
      </c>
      <c r="B1" s="472"/>
      <c r="C1" s="472"/>
      <c r="D1" s="472"/>
      <c r="E1" s="472"/>
      <c r="F1" s="472"/>
      <c r="G1" s="472"/>
      <c r="H1" s="472"/>
      <c r="I1" s="472"/>
      <c r="J1" s="472"/>
    </row>
    <row r="2" spans="1:12" s="39" customFormat="1" ht="20.100000000000001" customHeight="1">
      <c r="A2" s="473" t="s">
        <v>72</v>
      </c>
      <c r="B2" s="473"/>
      <c r="C2" s="473"/>
      <c r="D2" s="473"/>
      <c r="E2" s="473"/>
      <c r="F2" s="473"/>
      <c r="G2" s="473"/>
      <c r="H2" s="473"/>
      <c r="I2" s="473"/>
      <c r="J2" s="473"/>
      <c r="K2" s="473"/>
    </row>
    <row r="3" spans="1:12" s="39" customFormat="1" ht="20.100000000000001" customHeight="1">
      <c r="A3" s="473" t="s">
        <v>163</v>
      </c>
      <c r="B3" s="473"/>
      <c r="C3" s="473"/>
      <c r="D3" s="473"/>
      <c r="E3" s="473"/>
      <c r="F3" s="473"/>
      <c r="G3" s="473"/>
      <c r="H3" s="473"/>
      <c r="I3" s="473"/>
      <c r="J3" s="473"/>
      <c r="K3" s="473"/>
    </row>
    <row r="4" spans="1:12" ht="20.100000000000001" customHeight="1">
      <c r="A4" s="474" t="s">
        <v>164</v>
      </c>
      <c r="B4" s="474"/>
      <c r="C4" s="474"/>
      <c r="D4" s="474"/>
      <c r="E4" s="474"/>
      <c r="F4" s="474"/>
      <c r="G4" s="474"/>
      <c r="H4" s="474"/>
      <c r="I4" s="474"/>
      <c r="J4" s="474"/>
      <c r="K4" s="474"/>
    </row>
    <row r="5" spans="1:12" s="294" customFormat="1" ht="20.100000000000001" customHeight="1">
      <c r="A5" s="485" t="s">
        <v>308</v>
      </c>
      <c r="B5" s="485"/>
      <c r="C5" s="485"/>
      <c r="D5" s="485"/>
      <c r="E5" s="485"/>
      <c r="F5" s="485"/>
      <c r="G5" s="485"/>
      <c r="H5" s="485"/>
      <c r="I5" s="485"/>
      <c r="J5" s="485"/>
      <c r="K5" s="485"/>
    </row>
    <row r="6" spans="1:12" s="294" customFormat="1" ht="20.100000000000001" customHeight="1">
      <c r="A6" s="486" t="s">
        <v>309</v>
      </c>
      <c r="B6" s="485"/>
      <c r="C6" s="485"/>
      <c r="D6" s="485"/>
      <c r="E6" s="485"/>
      <c r="F6" s="485"/>
      <c r="G6" s="485"/>
      <c r="H6" s="485"/>
      <c r="I6" s="485"/>
      <c r="J6" s="485"/>
      <c r="K6" s="485"/>
    </row>
    <row r="7" spans="1:12" s="309" customFormat="1" ht="20.100000000000001" customHeight="1">
      <c r="A7" s="474" t="s">
        <v>352</v>
      </c>
      <c r="B7" s="474"/>
      <c r="C7" s="474"/>
      <c r="D7" s="474"/>
      <c r="E7" s="474"/>
      <c r="F7" s="474"/>
      <c r="G7" s="474"/>
      <c r="H7" s="474"/>
      <c r="I7" s="474"/>
      <c r="J7" s="474"/>
      <c r="K7" s="474"/>
    </row>
    <row r="8" spans="1:12" ht="20.100000000000001" customHeight="1" thickBot="1">
      <c r="A8" s="474" t="s">
        <v>353</v>
      </c>
      <c r="B8" s="474"/>
      <c r="C8" s="474"/>
      <c r="D8" s="474"/>
      <c r="E8" s="474"/>
      <c r="F8" s="474"/>
      <c r="G8" s="474"/>
      <c r="H8" s="474"/>
      <c r="I8" s="474"/>
      <c r="J8" s="474"/>
      <c r="K8" s="474"/>
    </row>
    <row r="9" spans="1:12" s="24" customFormat="1" ht="47.25" customHeight="1" thickBot="1">
      <c r="A9" s="53" t="s">
        <v>93</v>
      </c>
      <c r="B9" s="54" t="s">
        <v>94</v>
      </c>
      <c r="C9" s="475" t="s">
        <v>73</v>
      </c>
      <c r="D9" s="475"/>
      <c r="E9" s="475"/>
      <c r="F9" s="475"/>
      <c r="G9" s="475"/>
      <c r="H9" s="475"/>
      <c r="I9" s="475"/>
      <c r="J9" s="55" t="s">
        <v>74</v>
      </c>
      <c r="K9" s="56" t="s">
        <v>165</v>
      </c>
    </row>
    <row r="10" spans="1:12" ht="20.100000000000001" customHeight="1" thickBot="1">
      <c r="A10" s="31" t="s">
        <v>95</v>
      </c>
      <c r="B10" s="26" t="s">
        <v>96</v>
      </c>
      <c r="C10" s="57" t="s">
        <v>97</v>
      </c>
      <c r="D10" s="119"/>
      <c r="E10" s="58" t="s">
        <v>83</v>
      </c>
      <c r="F10" s="119"/>
      <c r="G10" s="59" t="s">
        <v>77</v>
      </c>
      <c r="H10" s="119"/>
      <c r="I10" s="60" t="s">
        <v>84</v>
      </c>
      <c r="J10" s="61" t="s">
        <v>98</v>
      </c>
      <c r="K10" s="120"/>
    </row>
    <row r="11" spans="1:12" ht="20.100000000000001" customHeight="1">
      <c r="A11" s="32"/>
      <c r="B11" s="28" t="s">
        <v>166</v>
      </c>
      <c r="C11" s="476"/>
      <c r="D11" s="477"/>
      <c r="E11" s="477"/>
      <c r="F11" s="477"/>
      <c r="G11" s="477"/>
      <c r="H11" s="477"/>
      <c r="I11" s="478"/>
      <c r="J11" s="33" t="s">
        <v>167</v>
      </c>
      <c r="K11" s="121"/>
    </row>
    <row r="12" spans="1:12" ht="20.100000000000001" customHeight="1">
      <c r="A12" s="32"/>
      <c r="B12" s="29" t="s">
        <v>168</v>
      </c>
      <c r="C12" s="469"/>
      <c r="D12" s="470"/>
      <c r="E12" s="470"/>
      <c r="F12" s="470"/>
      <c r="G12" s="470"/>
      <c r="H12" s="470"/>
      <c r="I12" s="471"/>
      <c r="J12" s="62" t="s">
        <v>169</v>
      </c>
      <c r="K12" s="122"/>
    </row>
    <row r="13" spans="1:12" ht="20.100000000000001" customHeight="1">
      <c r="A13" s="32"/>
      <c r="B13" s="28" t="s">
        <v>170</v>
      </c>
      <c r="C13" s="476"/>
      <c r="D13" s="477"/>
      <c r="E13" s="477"/>
      <c r="F13" s="477"/>
      <c r="G13" s="477"/>
      <c r="H13" s="477"/>
      <c r="I13" s="478"/>
      <c r="J13" s="33" t="s">
        <v>169</v>
      </c>
      <c r="K13" s="121"/>
    </row>
    <row r="14" spans="1:12" ht="20.100000000000001" customHeight="1" thickBot="1">
      <c r="A14" s="35"/>
      <c r="B14" s="36" t="s">
        <v>168</v>
      </c>
      <c r="C14" s="479"/>
      <c r="D14" s="480"/>
      <c r="E14" s="480"/>
      <c r="F14" s="480"/>
      <c r="G14" s="480"/>
      <c r="H14" s="480"/>
      <c r="I14" s="481"/>
      <c r="J14" s="63" t="s">
        <v>169</v>
      </c>
      <c r="K14" s="123"/>
    </row>
    <row r="15" spans="1:12" ht="20.100000000000001" customHeight="1">
      <c r="A15" s="27" t="s">
        <v>99</v>
      </c>
      <c r="B15" s="29" t="s">
        <v>100</v>
      </c>
      <c r="C15" s="482"/>
      <c r="D15" s="483"/>
      <c r="E15" s="483"/>
      <c r="F15" s="483"/>
      <c r="G15" s="483"/>
      <c r="H15" s="483"/>
      <c r="I15" s="484"/>
      <c r="J15" s="64"/>
      <c r="K15" s="124"/>
      <c r="L15" s="294"/>
    </row>
    <row r="16" spans="1:12" ht="20.100000000000001" customHeight="1">
      <c r="A16" s="27"/>
      <c r="B16" s="28" t="s">
        <v>101</v>
      </c>
      <c r="C16" s="476"/>
      <c r="D16" s="477"/>
      <c r="E16" s="477"/>
      <c r="F16" s="477"/>
      <c r="G16" s="477"/>
      <c r="H16" s="477"/>
      <c r="I16" s="478"/>
      <c r="J16" s="33"/>
      <c r="K16" s="121"/>
    </row>
    <row r="17" spans="1:12" ht="20.100000000000001" customHeight="1">
      <c r="A17" s="27"/>
      <c r="B17" s="29" t="s">
        <v>102</v>
      </c>
      <c r="C17" s="469"/>
      <c r="D17" s="470"/>
      <c r="E17" s="470"/>
      <c r="F17" s="470"/>
      <c r="G17" s="470"/>
      <c r="H17" s="470"/>
      <c r="I17" s="471"/>
      <c r="J17" s="62"/>
      <c r="K17" s="122"/>
    </row>
    <row r="18" spans="1:12" ht="20.100000000000001" customHeight="1" thickBot="1">
      <c r="A18" s="27"/>
      <c r="B18" s="30" t="s">
        <v>103</v>
      </c>
      <c r="C18" s="463"/>
      <c r="D18" s="464"/>
      <c r="E18" s="464"/>
      <c r="F18" s="464"/>
      <c r="G18" s="464"/>
      <c r="H18" s="464"/>
      <c r="I18" s="465"/>
      <c r="J18" s="37"/>
      <c r="K18" s="125"/>
    </row>
    <row r="19" spans="1:12" ht="20.100000000000001" customHeight="1">
      <c r="A19" s="31" t="s">
        <v>104</v>
      </c>
      <c r="B19" s="26" t="s">
        <v>105</v>
      </c>
      <c r="C19" s="460"/>
      <c r="D19" s="461"/>
      <c r="E19" s="461"/>
      <c r="F19" s="461"/>
      <c r="G19" s="461"/>
      <c r="H19" s="461"/>
      <c r="I19" s="462"/>
      <c r="J19" s="65"/>
      <c r="K19" s="126"/>
    </row>
    <row r="20" spans="1:12" ht="20.100000000000001" customHeight="1">
      <c r="A20" s="32"/>
      <c r="B20" s="30" t="s">
        <v>106</v>
      </c>
      <c r="C20" s="463"/>
      <c r="D20" s="464"/>
      <c r="E20" s="464"/>
      <c r="F20" s="464"/>
      <c r="G20" s="464"/>
      <c r="H20" s="464"/>
      <c r="I20" s="465"/>
      <c r="J20" s="37"/>
      <c r="K20" s="125"/>
      <c r="L20" s="66" t="str">
        <f>IF(C20="前橋市長","小　川　　　晶",IF(C20="前橋市公営企業管理者","膽　熊　桂　二","「発注者」が未入力です。"))</f>
        <v>「発注者」が未入力です。</v>
      </c>
    </row>
    <row r="21" spans="1:12" ht="20.100000000000001" customHeight="1">
      <c r="A21" s="32"/>
      <c r="B21" s="30" t="s">
        <v>107</v>
      </c>
      <c r="C21" s="463"/>
      <c r="D21" s="464"/>
      <c r="E21" s="464"/>
      <c r="F21" s="464"/>
      <c r="G21" s="464"/>
      <c r="H21" s="464"/>
      <c r="I21" s="465"/>
      <c r="J21" s="37"/>
      <c r="K21" s="125"/>
    </row>
    <row r="22" spans="1:12" ht="20.100000000000001" customHeight="1" thickBot="1">
      <c r="A22" s="32"/>
      <c r="B22" s="30" t="s">
        <v>10</v>
      </c>
      <c r="C22" s="466"/>
      <c r="D22" s="467"/>
      <c r="E22" s="467"/>
      <c r="F22" s="467"/>
      <c r="G22" s="467"/>
      <c r="H22" s="467"/>
      <c r="I22" s="468"/>
      <c r="J22" s="37"/>
      <c r="K22" s="125"/>
    </row>
    <row r="23" spans="1:12" ht="20.100000000000001" customHeight="1" thickBot="1">
      <c r="A23" s="32"/>
      <c r="B23" s="30" t="s">
        <v>108</v>
      </c>
      <c r="C23" s="67" t="s">
        <v>97</v>
      </c>
      <c r="D23" s="119"/>
      <c r="E23" s="68" t="s">
        <v>83</v>
      </c>
      <c r="F23" s="119"/>
      <c r="G23" s="69" t="s">
        <v>77</v>
      </c>
      <c r="H23" s="119"/>
      <c r="I23" s="70" t="s">
        <v>84</v>
      </c>
      <c r="J23" s="37" t="s">
        <v>109</v>
      </c>
      <c r="K23" s="125"/>
    </row>
    <row r="24" spans="1:12" ht="20.100000000000001" customHeight="1" thickBot="1">
      <c r="A24" s="32"/>
      <c r="B24" s="30" t="s">
        <v>110</v>
      </c>
      <c r="C24" s="71" t="s">
        <v>97</v>
      </c>
      <c r="D24" s="119"/>
      <c r="E24" s="72" t="s">
        <v>83</v>
      </c>
      <c r="F24" s="119"/>
      <c r="G24" s="73" t="s">
        <v>77</v>
      </c>
      <c r="H24" s="119"/>
      <c r="I24" s="74" t="s">
        <v>84</v>
      </c>
      <c r="J24" s="37" t="s">
        <v>109</v>
      </c>
      <c r="K24" s="125"/>
    </row>
    <row r="25" spans="1:12" ht="20.100000000000001" customHeight="1" thickBot="1">
      <c r="A25" s="32"/>
      <c r="B25" s="30" t="s">
        <v>111</v>
      </c>
      <c r="C25" s="75" t="s">
        <v>97</v>
      </c>
      <c r="D25" s="119"/>
      <c r="E25" s="76" t="s">
        <v>83</v>
      </c>
      <c r="F25" s="119"/>
      <c r="G25" s="76" t="s">
        <v>77</v>
      </c>
      <c r="H25" s="119"/>
      <c r="I25" s="77" t="s">
        <v>84</v>
      </c>
      <c r="J25" s="37" t="s">
        <v>109</v>
      </c>
      <c r="K25" s="125"/>
    </row>
    <row r="26" spans="1:12" ht="20.100000000000001" customHeight="1">
      <c r="A26" s="32"/>
      <c r="B26" s="30" t="s">
        <v>112</v>
      </c>
      <c r="C26" s="448"/>
      <c r="D26" s="449"/>
      <c r="E26" s="449"/>
      <c r="F26" s="449"/>
      <c r="G26" s="449"/>
      <c r="H26" s="449"/>
      <c r="I26" s="450"/>
      <c r="J26" s="37"/>
      <c r="K26" s="125"/>
    </row>
    <row r="27" spans="1:12" ht="20.100000000000001" customHeight="1">
      <c r="A27" s="32"/>
      <c r="B27" s="34" t="s">
        <v>113</v>
      </c>
      <c r="C27" s="451">
        <f>C26*1.1</f>
        <v>0</v>
      </c>
      <c r="D27" s="452"/>
      <c r="E27" s="452"/>
      <c r="F27" s="452"/>
      <c r="G27" s="452"/>
      <c r="H27" s="452"/>
      <c r="I27" s="453"/>
      <c r="J27" s="37" t="s">
        <v>114</v>
      </c>
      <c r="K27" s="125"/>
    </row>
    <row r="28" spans="1:12" ht="20.100000000000001" customHeight="1">
      <c r="A28" s="32"/>
      <c r="B28" s="34" t="s">
        <v>115</v>
      </c>
      <c r="C28" s="454">
        <f>C27-C26</f>
        <v>0</v>
      </c>
      <c r="D28" s="455"/>
      <c r="E28" s="455"/>
      <c r="F28" s="455"/>
      <c r="G28" s="455"/>
      <c r="H28" s="455"/>
      <c r="I28" s="456"/>
      <c r="J28" s="37" t="s">
        <v>114</v>
      </c>
      <c r="K28" s="125"/>
    </row>
    <row r="29" spans="1:12" ht="20.100000000000001" customHeight="1" thickBot="1">
      <c r="A29" s="35"/>
      <c r="B29" s="36" t="s">
        <v>116</v>
      </c>
      <c r="C29" s="457"/>
      <c r="D29" s="458"/>
      <c r="E29" s="458"/>
      <c r="F29" s="458"/>
      <c r="G29" s="458"/>
      <c r="H29" s="458"/>
      <c r="I29" s="459"/>
      <c r="J29" s="78" t="str">
        <f>ROUNDUP(C27,-1)*0.1&amp;"円以上必要です。"</f>
        <v>0円以上必要です。</v>
      </c>
      <c r="K29" s="127"/>
    </row>
    <row r="30" spans="1:12" ht="20.100000000000001" customHeight="1" thickBot="1">
      <c r="A30" s="25" t="s">
        <v>75</v>
      </c>
      <c r="B30" s="26" t="s">
        <v>29</v>
      </c>
      <c r="C30" s="460"/>
      <c r="D30" s="461"/>
      <c r="E30" s="461"/>
      <c r="F30" s="461"/>
      <c r="G30" s="461"/>
      <c r="H30" s="461"/>
      <c r="I30" s="462"/>
      <c r="J30" s="65"/>
      <c r="K30" s="126"/>
    </row>
    <row r="31" spans="1:12" ht="49.5" customHeight="1" thickBot="1">
      <c r="A31" s="219" t="s">
        <v>240</v>
      </c>
      <c r="B31" s="220" t="s">
        <v>29</v>
      </c>
      <c r="C31" s="445"/>
      <c r="D31" s="446"/>
      <c r="E31" s="446"/>
      <c r="F31" s="446"/>
      <c r="G31" s="446"/>
      <c r="H31" s="446"/>
      <c r="I31" s="447"/>
      <c r="J31" s="221"/>
      <c r="K31" s="222"/>
    </row>
  </sheetData>
  <sheetProtection password="C671" sheet="1" formatRows="0" insertRows="0"/>
  <mergeCells count="27">
    <mergeCell ref="C17:I17"/>
    <mergeCell ref="A1:J1"/>
    <mergeCell ref="A2:K2"/>
    <mergeCell ref="A3:K3"/>
    <mergeCell ref="A4:K4"/>
    <mergeCell ref="C9:I9"/>
    <mergeCell ref="C11:I11"/>
    <mergeCell ref="C12:I12"/>
    <mergeCell ref="C13:I13"/>
    <mergeCell ref="C14:I14"/>
    <mergeCell ref="C15:I15"/>
    <mergeCell ref="C16:I16"/>
    <mergeCell ref="A5:K5"/>
    <mergeCell ref="A6:K6"/>
    <mergeCell ref="A7:K7"/>
    <mergeCell ref="A8:K8"/>
    <mergeCell ref="C18:I18"/>
    <mergeCell ref="C19:I19"/>
    <mergeCell ref="C20:I20"/>
    <mergeCell ref="C21:I21"/>
    <mergeCell ref="C22:I22"/>
    <mergeCell ref="C31:I31"/>
    <mergeCell ref="C26:I26"/>
    <mergeCell ref="C27:I27"/>
    <mergeCell ref="C28:I28"/>
    <mergeCell ref="C29:I29"/>
    <mergeCell ref="C30:I30"/>
  </mergeCells>
  <phoneticPr fontId="1"/>
  <conditionalFormatting sqref="C10:I31">
    <cfRule type="expression" dxfId="82" priority="1">
      <formula>OR(C10="",LEFT($C10,3)="（例）")</formula>
    </cfRule>
  </conditionalFormatting>
  <conditionalFormatting sqref="A10:J31">
    <cfRule type="expression" dxfId="81" priority="2">
      <formula>$K10=""</formula>
    </cfRule>
  </conditionalFormatting>
  <dataValidations count="3">
    <dataValidation type="list" allowBlank="1" showInputMessage="1" showErrorMessage="1" sqref="C20">
      <formula1>"前橋市長,前橋市公営企業管理者"</formula1>
    </dataValidation>
    <dataValidation type="list" allowBlank="1" showInputMessage="1" showErrorMessage="1" sqref="C19">
      <formula1>"工事,業務"</formula1>
    </dataValidation>
    <dataValidation type="list" allowBlank="1" showInputMessage="1" showErrorMessage="1" sqref="K10:K31">
      <formula1>"確認済"</formula1>
    </dataValidation>
  </dataValidations>
  <pageMargins left="0.70866141732283472" right="0.70866141732283472" top="0.74803149606299213" bottom="0.74803149606299213" header="0.31496062992125984" footer="0.31496062992125984"/>
  <pageSetup paperSize="9"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P30"/>
  <sheetViews>
    <sheetView showGridLines="0" showRowColHeaders="0" zoomScaleNormal="100" zoomScaleSheetLayoutView="100" workbookViewId="0">
      <selection activeCell="A4" sqref="A4:N4"/>
    </sheetView>
  </sheetViews>
  <sheetFormatPr defaultColWidth="4" defaultRowHeight="30" customHeight="1"/>
  <cols>
    <col min="1" max="1" width="2.625" style="398" customWidth="1"/>
    <col min="2" max="3" width="5.625" style="398" customWidth="1"/>
    <col min="4" max="4" width="1.625" style="398" customWidth="1"/>
    <col min="5" max="5" width="6.625" style="398" customWidth="1"/>
    <col min="6" max="6" width="5.625" style="398" customWidth="1"/>
    <col min="7" max="7" width="1.625" style="398" customWidth="1"/>
    <col min="8" max="10" width="5.625" style="398" customWidth="1"/>
    <col min="11" max="11" width="1.625" style="398" customWidth="1"/>
    <col min="12" max="13" width="10.625" style="398" customWidth="1"/>
    <col min="14" max="14" width="8.625" style="398" customWidth="1"/>
    <col min="15" max="16384" width="4" style="398"/>
  </cols>
  <sheetData>
    <row r="1" spans="1:22" ht="14.25">
      <c r="A1" s="850" t="s">
        <v>505</v>
      </c>
      <c r="B1" s="850"/>
      <c r="C1" s="850"/>
      <c r="D1" s="850"/>
      <c r="E1" s="850"/>
      <c r="F1" s="850"/>
      <c r="G1" s="850"/>
      <c r="H1" s="850"/>
      <c r="I1" s="850"/>
      <c r="J1" s="850"/>
      <c r="K1" s="850"/>
      <c r="L1" s="850"/>
      <c r="M1" s="850"/>
      <c r="N1" s="850"/>
      <c r="P1" s="830" t="s">
        <v>246</v>
      </c>
      <c r="Q1" s="831"/>
      <c r="R1" s="831"/>
      <c r="S1" s="831"/>
      <c r="T1" s="832"/>
      <c r="U1" s="399"/>
      <c r="V1" s="399"/>
    </row>
    <row r="2" spans="1:22" ht="15" thickBot="1">
      <c r="P2" s="836"/>
      <c r="Q2" s="837"/>
      <c r="R2" s="837"/>
      <c r="S2" s="837"/>
      <c r="T2" s="838"/>
      <c r="U2" s="399"/>
      <c r="V2" s="399"/>
    </row>
    <row r="3" spans="1:22" ht="30" customHeight="1">
      <c r="A3" s="851" t="s">
        <v>506</v>
      </c>
      <c r="B3" s="851"/>
      <c r="C3" s="851"/>
      <c r="D3" s="851"/>
      <c r="E3" s="851"/>
      <c r="F3" s="851"/>
      <c r="G3" s="851"/>
      <c r="H3" s="851"/>
      <c r="I3" s="851"/>
      <c r="J3" s="851"/>
      <c r="K3" s="851"/>
      <c r="L3" s="851"/>
      <c r="M3" s="851"/>
      <c r="N3" s="851"/>
      <c r="P3" s="399"/>
      <c r="Q3" s="399"/>
      <c r="R3" s="399"/>
      <c r="S3" s="399"/>
      <c r="T3" s="399"/>
      <c r="U3" s="399"/>
      <c r="V3" s="399"/>
    </row>
    <row r="4" spans="1:22" ht="30" customHeight="1">
      <c r="A4" s="888" t="str">
        <f>IFERROR(IF(OR(入力シート!D23="",入力シート!F23="",入力シート!H23=""),"年　　月　　日",TEXT(DATE(入力シート!D23,入力シート!F23,入力シート!H23),"ggge年M月ｄ日")),"年　　月　　日")</f>
        <v>年　　月　　日</v>
      </c>
      <c r="B4" s="888"/>
      <c r="C4" s="888"/>
      <c r="D4" s="888"/>
      <c r="E4" s="888"/>
      <c r="F4" s="888"/>
      <c r="G4" s="888"/>
      <c r="H4" s="888"/>
      <c r="I4" s="888"/>
      <c r="J4" s="888"/>
      <c r="K4" s="888"/>
      <c r="L4" s="888"/>
      <c r="M4" s="888"/>
      <c r="N4" s="888"/>
      <c r="P4" s="399"/>
      <c r="Q4" s="399"/>
      <c r="R4" s="399"/>
      <c r="S4" s="399"/>
      <c r="T4" s="399"/>
      <c r="U4" s="399"/>
      <c r="V4" s="399"/>
    </row>
    <row r="5" spans="1:22" ht="30" customHeight="1">
      <c r="A5" s="853" t="str">
        <f>IF(入力シート!C20="前橋市長","（宛先）前橋市長",IF(入力シート!C20="前橋市公営企業管理者","（宛先）前橋市公営企業管理者","「発注者」が未入力です。"))</f>
        <v>「発注者」が未入力です。</v>
      </c>
      <c r="B5" s="853"/>
      <c r="C5" s="853"/>
      <c r="D5" s="853"/>
      <c r="E5" s="853"/>
      <c r="F5" s="853"/>
      <c r="G5" s="853"/>
      <c r="H5" s="853"/>
      <c r="I5" s="853"/>
      <c r="J5" s="853"/>
      <c r="K5" s="853"/>
      <c r="L5" s="853"/>
      <c r="M5" s="853"/>
      <c r="N5" s="853"/>
      <c r="P5" s="399"/>
      <c r="Q5" s="399"/>
      <c r="R5" s="399"/>
      <c r="S5" s="399"/>
      <c r="T5" s="399"/>
      <c r="U5" s="401"/>
      <c r="V5" s="399"/>
    </row>
    <row r="6" spans="1:22" ht="30" customHeight="1">
      <c r="H6" s="844" t="s">
        <v>507</v>
      </c>
      <c r="I6" s="844"/>
      <c r="J6" s="844"/>
      <c r="L6" s="854" t="str">
        <f>IF(入力シート!C18="","「住所」が未入力です。",入力シート!C18)</f>
        <v>「住所」が未入力です。</v>
      </c>
      <c r="M6" s="854"/>
      <c r="N6" s="854"/>
      <c r="P6" s="399"/>
      <c r="Q6" s="399"/>
      <c r="R6" s="399"/>
      <c r="S6" s="399"/>
      <c r="T6" s="399"/>
      <c r="U6" s="399"/>
      <c r="V6" s="399"/>
    </row>
    <row r="7" spans="1:22" ht="30" customHeight="1">
      <c r="H7" s="844" t="s">
        <v>2</v>
      </c>
      <c r="I7" s="844"/>
      <c r="J7" s="844"/>
      <c r="L7" s="854" t="str">
        <f>IF(入力シート!C15="","「会社名」が未入力です。",入力シート!C15)</f>
        <v>「会社名」が未入力です。</v>
      </c>
      <c r="M7" s="854"/>
      <c r="N7" s="854"/>
      <c r="O7" s="383"/>
      <c r="P7" s="384"/>
      <c r="Q7" s="384"/>
      <c r="R7" s="384"/>
      <c r="S7" s="384"/>
      <c r="T7" s="399"/>
      <c r="U7" s="399"/>
      <c r="V7" s="399"/>
    </row>
    <row r="8" spans="1:22" ht="30" customHeight="1">
      <c r="H8" s="844" t="s">
        <v>508</v>
      </c>
      <c r="I8" s="844"/>
      <c r="J8" s="844"/>
      <c r="L8" s="854" t="str">
        <f>IF(入力シート!C17="","「代表者（氏名）」が未入力です。",入力シート!C16&amp;"　"&amp;入力シート!C17)</f>
        <v>「代表者（氏名）」が未入力です。</v>
      </c>
      <c r="M8" s="854"/>
      <c r="N8" s="854"/>
      <c r="P8" s="280" t="s">
        <v>430</v>
      </c>
      <c r="Q8" s="399"/>
      <c r="R8" s="399"/>
      <c r="S8" s="399"/>
      <c r="T8" s="399"/>
      <c r="U8" s="399"/>
      <c r="V8" s="399"/>
    </row>
    <row r="9" spans="1:22" ht="14.25">
      <c r="B9" s="402"/>
      <c r="C9" s="402"/>
      <c r="D9" s="402"/>
      <c r="E9" s="402"/>
      <c r="F9" s="402"/>
      <c r="G9" s="402"/>
      <c r="H9" s="402"/>
      <c r="I9" s="402"/>
      <c r="J9" s="402"/>
      <c r="P9" s="280" t="s">
        <v>431</v>
      </c>
      <c r="Q9" s="399"/>
      <c r="R9" s="399"/>
      <c r="S9" s="399"/>
      <c r="T9" s="399"/>
      <c r="U9" s="399"/>
      <c r="V9" s="399"/>
    </row>
    <row r="10" spans="1:22" ht="50.1" customHeight="1">
      <c r="A10" s="855" t="s">
        <v>509</v>
      </c>
      <c r="B10" s="856"/>
      <c r="C10" s="856"/>
      <c r="D10" s="856"/>
      <c r="E10" s="856"/>
      <c r="F10" s="856"/>
      <c r="G10" s="856"/>
      <c r="H10" s="856"/>
      <c r="I10" s="856"/>
      <c r="J10" s="856"/>
      <c r="K10" s="856"/>
      <c r="L10" s="856"/>
      <c r="M10" s="856"/>
      <c r="N10" s="856"/>
      <c r="P10" s="280"/>
    </row>
    <row r="11" spans="1:22" ht="14.25">
      <c r="O11" s="359"/>
      <c r="P11" s="359"/>
      <c r="Q11" s="359"/>
      <c r="R11" s="359"/>
    </row>
    <row r="12" spans="1:22" ht="30" customHeight="1">
      <c r="A12" s="843" t="s">
        <v>24</v>
      </c>
      <c r="B12" s="843"/>
      <c r="C12" s="843"/>
      <c r="D12" s="843"/>
      <c r="E12" s="843"/>
      <c r="F12" s="843"/>
      <c r="G12" s="843"/>
      <c r="H12" s="843"/>
      <c r="I12" s="843"/>
      <c r="J12" s="843"/>
      <c r="K12" s="843"/>
      <c r="L12" s="843"/>
      <c r="M12" s="843"/>
      <c r="N12" s="843"/>
    </row>
    <row r="13" spans="1:22" ht="14.25"/>
    <row r="14" spans="1:22" ht="30" customHeight="1">
      <c r="A14" s="417" t="s">
        <v>510</v>
      </c>
      <c r="B14" s="844" t="s">
        <v>107</v>
      </c>
      <c r="C14" s="844"/>
      <c r="D14" s="844"/>
      <c r="E14" s="844"/>
      <c r="F14" s="844"/>
      <c r="G14" s="418"/>
      <c r="H14" s="887" t="str">
        <f>IF(入力シート!C21="","「件名」が未入力です。",入力シート!C21)</f>
        <v>「件名」が未入力です。</v>
      </c>
      <c r="I14" s="887"/>
      <c r="J14" s="887"/>
      <c r="K14" s="887"/>
      <c r="L14" s="887"/>
      <c r="M14" s="887"/>
      <c r="N14" s="887"/>
    </row>
    <row r="15" spans="1:22" ht="30" customHeight="1">
      <c r="A15" s="417" t="s">
        <v>511</v>
      </c>
      <c r="B15" s="844" t="s">
        <v>512</v>
      </c>
      <c r="C15" s="844"/>
      <c r="D15" s="844"/>
      <c r="E15" s="844"/>
      <c r="F15" s="844"/>
      <c r="G15" s="418"/>
      <c r="H15" s="419" t="s">
        <v>513</v>
      </c>
      <c r="I15" s="886" t="str">
        <f>IF(入力シート!C26="","「契約金額（税抜）」が未入力です。",入力シート!C27)</f>
        <v>「契約金額（税抜）」が未入力です。</v>
      </c>
      <c r="J15" s="886"/>
      <c r="K15" s="886"/>
      <c r="L15" s="886"/>
      <c r="M15" s="867" t="s">
        <v>76</v>
      </c>
      <c r="N15" s="867"/>
    </row>
    <row r="16" spans="1:22" ht="30" customHeight="1">
      <c r="A16" s="417" t="s">
        <v>514</v>
      </c>
      <c r="B16" s="844" t="s">
        <v>515</v>
      </c>
      <c r="C16" s="844"/>
      <c r="D16" s="844"/>
      <c r="E16" s="844"/>
      <c r="F16" s="844"/>
      <c r="G16" s="418"/>
      <c r="H16" s="419" t="s">
        <v>513</v>
      </c>
      <c r="I16" s="886" t="str">
        <f>IF(入力シート!C29="","「契約保証金」が未入力です。",入力シート!C29)</f>
        <v>「契約保証金」が未入力です。</v>
      </c>
      <c r="J16" s="886"/>
      <c r="K16" s="886"/>
      <c r="L16" s="886"/>
      <c r="M16" s="867" t="s">
        <v>76</v>
      </c>
      <c r="N16" s="867"/>
    </row>
    <row r="17" spans="1:42" ht="30" customHeight="1">
      <c r="A17" s="417" t="s">
        <v>516</v>
      </c>
      <c r="B17" s="844" t="s">
        <v>517</v>
      </c>
      <c r="C17" s="844"/>
      <c r="D17" s="844"/>
      <c r="E17" s="844"/>
      <c r="F17" s="844"/>
      <c r="G17" s="418"/>
    </row>
    <row r="18" spans="1:42" ht="30" customHeight="1">
      <c r="A18" s="417"/>
      <c r="B18" s="873" t="s">
        <v>18</v>
      </c>
      <c r="C18" s="420" t="s">
        <v>518</v>
      </c>
      <c r="D18" s="421"/>
      <c r="E18" s="875"/>
      <c r="F18" s="875"/>
      <c r="G18" s="875"/>
      <c r="H18" s="875"/>
      <c r="I18" s="875"/>
      <c r="J18" s="875"/>
      <c r="K18" s="875"/>
      <c r="L18" s="875"/>
      <c r="M18" s="875"/>
      <c r="N18" s="876"/>
    </row>
    <row r="19" spans="1:42" ht="30" customHeight="1">
      <c r="A19" s="417"/>
      <c r="B19" s="874"/>
      <c r="C19" s="422" t="s">
        <v>519</v>
      </c>
      <c r="D19" s="414"/>
      <c r="E19" s="877"/>
      <c r="F19" s="877"/>
      <c r="G19" s="877"/>
      <c r="H19" s="877"/>
      <c r="I19" s="877"/>
      <c r="J19" s="877"/>
      <c r="K19" s="877"/>
      <c r="L19" s="877"/>
      <c r="M19" s="877"/>
      <c r="N19" s="878"/>
    </row>
    <row r="20" spans="1:42" ht="30" customHeight="1">
      <c r="A20" s="417"/>
      <c r="B20" s="874" t="s">
        <v>19</v>
      </c>
      <c r="C20" s="880"/>
      <c r="D20" s="881"/>
      <c r="E20" s="881"/>
      <c r="F20" s="884" t="s">
        <v>162</v>
      </c>
      <c r="G20" s="884"/>
      <c r="H20" s="881"/>
      <c r="I20" s="881"/>
      <c r="J20" s="884" t="s">
        <v>350</v>
      </c>
      <c r="K20" s="884"/>
      <c r="L20" s="884" t="s">
        <v>520</v>
      </c>
      <c r="M20" s="861"/>
      <c r="N20" s="862"/>
    </row>
    <row r="21" spans="1:42" ht="30" customHeight="1">
      <c r="A21" s="417"/>
      <c r="B21" s="879"/>
      <c r="C21" s="882"/>
      <c r="D21" s="883"/>
      <c r="E21" s="883"/>
      <c r="F21" s="885"/>
      <c r="G21" s="885"/>
      <c r="H21" s="883"/>
      <c r="I21" s="883"/>
      <c r="J21" s="885"/>
      <c r="K21" s="885"/>
      <c r="L21" s="885"/>
      <c r="M21" s="863"/>
      <c r="N21" s="864"/>
    </row>
    <row r="22" spans="1:42" ht="14.25">
      <c r="A22" s="417"/>
      <c r="B22" s="423"/>
      <c r="C22" s="424"/>
      <c r="D22" s="424"/>
      <c r="E22" s="424"/>
      <c r="F22" s="424"/>
      <c r="G22" s="424"/>
      <c r="H22" s="424"/>
      <c r="I22" s="424"/>
      <c r="J22" s="424"/>
      <c r="K22" s="425"/>
      <c r="L22" s="426"/>
      <c r="M22" s="426"/>
      <c r="N22" s="425"/>
    </row>
    <row r="23" spans="1:42" ht="50.1" customHeight="1">
      <c r="A23" s="417"/>
      <c r="B23" s="865" t="s">
        <v>521</v>
      </c>
      <c r="C23" s="865"/>
      <c r="D23" s="865"/>
      <c r="E23" s="866"/>
      <c r="F23" s="867"/>
      <c r="G23" s="867"/>
      <c r="H23" s="867"/>
      <c r="I23" s="867"/>
      <c r="J23" s="868"/>
      <c r="K23" s="426"/>
      <c r="L23" s="865" t="s">
        <v>522</v>
      </c>
      <c r="M23" s="865"/>
      <c r="N23" s="427"/>
    </row>
    <row r="24" spans="1:42" ht="30" customHeight="1">
      <c r="K24" s="404"/>
      <c r="L24" s="404"/>
      <c r="M24" s="404"/>
      <c r="N24" s="404"/>
      <c r="O24" s="404"/>
      <c r="P24" s="404"/>
      <c r="Q24" s="404"/>
      <c r="R24" s="404"/>
      <c r="V24" s="405"/>
      <c r="W24" s="405"/>
      <c r="X24" s="405"/>
      <c r="Y24" s="405"/>
      <c r="Z24" s="405"/>
      <c r="AA24" s="405"/>
      <c r="AB24" s="405"/>
      <c r="AC24" s="405"/>
      <c r="AD24" s="405"/>
      <c r="AE24" s="405"/>
      <c r="AF24" s="405"/>
      <c r="AG24" s="405"/>
      <c r="AH24" s="405"/>
      <c r="AI24" s="405"/>
      <c r="AJ24" s="405"/>
      <c r="AK24" s="405"/>
      <c r="AL24" s="405"/>
      <c r="AM24" s="405"/>
      <c r="AN24" s="405"/>
      <c r="AO24" s="405"/>
      <c r="AP24" s="405"/>
    </row>
    <row r="25" spans="1:42" ht="14.25">
      <c r="A25" s="406" t="s">
        <v>463</v>
      </c>
      <c r="B25" s="407"/>
      <c r="C25" s="407"/>
      <c r="D25" s="407"/>
      <c r="E25" s="407"/>
      <c r="F25" s="407"/>
      <c r="G25" s="407"/>
      <c r="H25" s="407"/>
      <c r="I25" s="407"/>
      <c r="J25" s="407"/>
      <c r="K25" s="408"/>
      <c r="L25" s="408"/>
      <c r="M25" s="408"/>
      <c r="N25" s="409"/>
      <c r="O25" s="404"/>
      <c r="P25" s="280" t="s">
        <v>294</v>
      </c>
      <c r="Q25" s="404"/>
      <c r="R25" s="404"/>
      <c r="V25" s="405"/>
      <c r="W25" s="405"/>
      <c r="X25" s="405"/>
      <c r="Y25" s="405"/>
      <c r="Z25" s="405"/>
      <c r="AA25" s="405"/>
      <c r="AB25" s="405"/>
      <c r="AC25" s="405"/>
      <c r="AD25" s="405"/>
      <c r="AE25" s="405"/>
      <c r="AF25" s="405"/>
      <c r="AG25" s="405"/>
      <c r="AH25" s="405"/>
      <c r="AI25" s="405"/>
      <c r="AJ25" s="405"/>
      <c r="AK25" s="405"/>
      <c r="AL25" s="405"/>
      <c r="AM25" s="405"/>
      <c r="AN25" s="405"/>
      <c r="AO25" s="405"/>
      <c r="AP25" s="405"/>
    </row>
    <row r="26" spans="1:42" ht="14.25">
      <c r="A26" s="410" t="s">
        <v>523</v>
      </c>
      <c r="B26" s="869" t="s">
        <v>166</v>
      </c>
      <c r="C26" s="869"/>
      <c r="D26" s="411"/>
      <c r="E26" s="870" t="str">
        <f>入力シート!C11&amp;""</f>
        <v/>
      </c>
      <c r="F26" s="870"/>
      <c r="G26" s="870"/>
      <c r="H26" s="870"/>
      <c r="I26" s="870"/>
      <c r="J26" s="870"/>
      <c r="K26" s="846" t="s">
        <v>503</v>
      </c>
      <c r="L26" s="846"/>
      <c r="M26" s="871" t="str">
        <f>入力シート!C12&amp;""</f>
        <v/>
      </c>
      <c r="N26" s="872"/>
      <c r="O26" s="404"/>
      <c r="P26" s="281" t="s">
        <v>295</v>
      </c>
      <c r="Q26" s="404"/>
      <c r="R26" s="404"/>
      <c r="V26" s="405"/>
      <c r="W26" s="405"/>
      <c r="X26" s="405"/>
      <c r="Y26" s="405"/>
      <c r="Z26" s="405"/>
      <c r="AA26" s="405"/>
      <c r="AB26" s="405"/>
      <c r="AC26" s="405"/>
      <c r="AD26" s="405"/>
      <c r="AE26" s="405"/>
      <c r="AF26" s="405"/>
      <c r="AG26" s="405"/>
      <c r="AH26" s="405"/>
      <c r="AI26" s="405"/>
      <c r="AJ26" s="405"/>
      <c r="AK26" s="405"/>
      <c r="AL26" s="405"/>
      <c r="AM26" s="405"/>
      <c r="AN26" s="405"/>
      <c r="AO26" s="405"/>
      <c r="AP26" s="405"/>
    </row>
    <row r="27" spans="1:42" ht="14.25">
      <c r="A27" s="413" t="s">
        <v>524</v>
      </c>
      <c r="B27" s="857" t="s">
        <v>256</v>
      </c>
      <c r="C27" s="857"/>
      <c r="D27" s="414"/>
      <c r="E27" s="858" t="str">
        <f>入力シート!C13&amp;""</f>
        <v/>
      </c>
      <c r="F27" s="858"/>
      <c r="G27" s="858"/>
      <c r="H27" s="858"/>
      <c r="I27" s="858"/>
      <c r="J27" s="858"/>
      <c r="K27" s="848" t="s">
        <v>503</v>
      </c>
      <c r="L27" s="848"/>
      <c r="M27" s="859" t="str">
        <f>入力シート!C14&amp;""</f>
        <v/>
      </c>
      <c r="N27" s="860"/>
      <c r="O27" s="404"/>
      <c r="P27" s="281" t="s">
        <v>296</v>
      </c>
      <c r="Q27" s="404"/>
      <c r="R27" s="404"/>
      <c r="V27" s="405"/>
      <c r="W27" s="405"/>
      <c r="X27" s="405"/>
      <c r="Y27" s="405"/>
      <c r="Z27" s="405"/>
      <c r="AA27" s="405"/>
      <c r="AB27" s="405"/>
      <c r="AC27" s="405"/>
      <c r="AD27" s="405"/>
      <c r="AE27" s="405"/>
      <c r="AF27" s="405"/>
      <c r="AG27" s="405"/>
      <c r="AH27" s="405"/>
      <c r="AI27" s="405"/>
      <c r="AJ27" s="405"/>
      <c r="AK27" s="405"/>
      <c r="AL27" s="405"/>
      <c r="AM27" s="405"/>
      <c r="AN27" s="405"/>
      <c r="AO27" s="405"/>
      <c r="AP27" s="405"/>
    </row>
    <row r="28" spans="1:42" ht="30" customHeight="1">
      <c r="P28" s="281" t="s">
        <v>297</v>
      </c>
      <c r="V28" s="404"/>
      <c r="W28" s="404"/>
      <c r="X28" s="415"/>
      <c r="Y28" s="415"/>
      <c r="Z28" s="415"/>
      <c r="AA28" s="415"/>
      <c r="AB28" s="415"/>
      <c r="AC28" s="415"/>
    </row>
    <row r="29" spans="1:42" ht="30" customHeight="1">
      <c r="P29" s="280" t="s">
        <v>298</v>
      </c>
      <c r="V29" s="415"/>
      <c r="W29" s="415"/>
      <c r="X29" s="415"/>
      <c r="Y29" s="415"/>
      <c r="Z29" s="415"/>
      <c r="AA29" s="415"/>
      <c r="AB29" s="415"/>
      <c r="AC29" s="415"/>
    </row>
    <row r="30" spans="1:42" ht="30" customHeight="1">
      <c r="P30" s="416"/>
      <c r="V30" s="415"/>
      <c r="W30" s="415"/>
      <c r="X30" s="415"/>
      <c r="Y30" s="415"/>
      <c r="Z30" s="415"/>
      <c r="AA30" s="415"/>
      <c r="AB30" s="415"/>
      <c r="AC30" s="415"/>
    </row>
  </sheetData>
  <sheetProtection password="C671" sheet="1" formatRows="0" insertRows="0"/>
  <sortState ref="A12:N12">
    <sortCondition ref="A12"/>
  </sortState>
  <mergeCells count="43">
    <mergeCell ref="H6:J6"/>
    <mergeCell ref="L6:N6"/>
    <mergeCell ref="A1:N1"/>
    <mergeCell ref="P1:T2"/>
    <mergeCell ref="A3:N3"/>
    <mergeCell ref="A4:N4"/>
    <mergeCell ref="A5:N5"/>
    <mergeCell ref="B16:F16"/>
    <mergeCell ref="I16:L16"/>
    <mergeCell ref="M16:N16"/>
    <mergeCell ref="H7:J7"/>
    <mergeCell ref="L7:N7"/>
    <mergeCell ref="H8:J8"/>
    <mergeCell ref="L8:N8"/>
    <mergeCell ref="A10:N10"/>
    <mergeCell ref="A12:N12"/>
    <mergeCell ref="B14:F14"/>
    <mergeCell ref="H14:N14"/>
    <mergeCell ref="B15:F15"/>
    <mergeCell ref="I15:L15"/>
    <mergeCell ref="M15:N15"/>
    <mergeCell ref="B17:F17"/>
    <mergeCell ref="B18:B19"/>
    <mergeCell ref="E18:N18"/>
    <mergeCell ref="E19:N19"/>
    <mergeCell ref="B20:B21"/>
    <mergeCell ref="C20:E21"/>
    <mergeCell ref="F20:G21"/>
    <mergeCell ref="H20:I21"/>
    <mergeCell ref="J20:K21"/>
    <mergeCell ref="L20:L21"/>
    <mergeCell ref="B27:C27"/>
    <mergeCell ref="E27:J27"/>
    <mergeCell ref="K27:L27"/>
    <mergeCell ref="M27:N27"/>
    <mergeCell ref="M20:N21"/>
    <mergeCell ref="B23:D23"/>
    <mergeCell ref="E23:J23"/>
    <mergeCell ref="L23:M23"/>
    <mergeCell ref="B26:C26"/>
    <mergeCell ref="E26:J26"/>
    <mergeCell ref="K26:L26"/>
    <mergeCell ref="M26:N26"/>
  </mergeCells>
  <phoneticPr fontId="1"/>
  <conditionalFormatting sqref="O7:S7">
    <cfRule type="expression" dxfId="52" priority="3">
      <formula>LEN(O7)&gt;0</formula>
    </cfRule>
  </conditionalFormatting>
  <conditionalFormatting sqref="E18:N19 C20 M20">
    <cfRule type="expression" dxfId="51" priority="2">
      <formula>C18=""</formula>
    </cfRule>
  </conditionalFormatting>
  <conditionalFormatting sqref="H20:I21">
    <cfRule type="expression" dxfId="50" priority="1">
      <formula>AND($H$20="",$J$20="支店")</formula>
    </cfRule>
  </conditionalFormatting>
  <dataValidations count="2">
    <dataValidation type="list" allowBlank="1" showInputMessage="1" showErrorMessage="1" sqref="L20:L21">
      <formula1>"１　普通№,２　当座№"</formula1>
    </dataValidation>
    <dataValidation type="list" allowBlank="1" showInputMessage="1" showErrorMessage="1" sqref="J20">
      <formula1>"本店,支店"</formula1>
    </dataValidation>
  </dataValidations>
  <hyperlinks>
    <hyperlink ref="P1:T2" location="入力シート!A1" display="入力シートへ戻る"/>
  </hyperlinks>
  <printOptions gridLinesSet="0"/>
  <pageMargins left="0.78740157480314965" right="0.78740157480314965" top="0.78740157480314965" bottom="0.78740157480314965"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Q31"/>
  <sheetViews>
    <sheetView showGridLines="0" showRowColHeaders="0" zoomScaleNormal="100" zoomScaleSheetLayoutView="100" workbookViewId="0">
      <selection activeCell="Q1" sqref="Q1:U2"/>
    </sheetView>
  </sheetViews>
  <sheetFormatPr defaultColWidth="4" defaultRowHeight="30" customHeight="1"/>
  <cols>
    <col min="1" max="1" width="2.625" style="359" customWidth="1"/>
    <col min="2" max="2" width="2.125" style="359" customWidth="1"/>
    <col min="3" max="3" width="3.125" style="359" customWidth="1"/>
    <col min="4" max="4" width="5.625" style="359" customWidth="1"/>
    <col min="5" max="5" width="1.625" style="359" customWidth="1"/>
    <col min="6" max="6" width="6.625" style="359" customWidth="1"/>
    <col min="7" max="7" width="1.625" style="359" customWidth="1"/>
    <col min="8" max="11" width="5.625" style="359" customWidth="1"/>
    <col min="12" max="12" width="1.625" style="359" customWidth="1"/>
    <col min="13" max="14" width="10.625" style="359" customWidth="1"/>
    <col min="15" max="15" width="9.625" style="359" customWidth="1"/>
    <col min="16" max="17" width="4" style="359"/>
    <col min="18" max="18" width="6.5" style="359" bestFit="1" customWidth="1"/>
    <col min="19" max="16384" width="4" style="359"/>
  </cols>
  <sheetData>
    <row r="1" spans="1:22" ht="14.25">
      <c r="A1" s="911" t="s">
        <v>525</v>
      </c>
      <c r="B1" s="911"/>
      <c r="C1" s="911"/>
      <c r="D1" s="911"/>
      <c r="E1" s="911"/>
      <c r="F1" s="911"/>
      <c r="G1" s="911"/>
      <c r="H1" s="911"/>
      <c r="I1" s="911"/>
      <c r="J1" s="911"/>
      <c r="K1" s="911"/>
      <c r="L1" s="911"/>
      <c r="M1" s="911"/>
      <c r="N1" s="911"/>
      <c r="O1" s="911"/>
      <c r="Q1" s="503" t="s">
        <v>246</v>
      </c>
      <c r="R1" s="504"/>
      <c r="S1" s="504"/>
      <c r="T1" s="504"/>
      <c r="U1" s="505"/>
      <c r="V1" s="360"/>
    </row>
    <row r="2" spans="1:22" ht="15" thickBot="1">
      <c r="Q2" s="506"/>
      <c r="R2" s="507"/>
      <c r="S2" s="507"/>
      <c r="T2" s="507"/>
      <c r="U2" s="508"/>
      <c r="V2" s="360"/>
    </row>
    <row r="3" spans="1:22" ht="30" customHeight="1">
      <c r="A3" s="919" t="s">
        <v>526</v>
      </c>
      <c r="B3" s="919"/>
      <c r="C3" s="919"/>
      <c r="D3" s="919"/>
      <c r="E3" s="919"/>
      <c r="F3" s="919"/>
      <c r="G3" s="919"/>
      <c r="H3" s="919"/>
      <c r="I3" s="919"/>
      <c r="J3" s="919"/>
      <c r="K3" s="919"/>
      <c r="L3" s="919"/>
      <c r="M3" s="919"/>
      <c r="N3" s="919"/>
      <c r="O3" s="919"/>
      <c r="Q3" s="360"/>
      <c r="R3" s="360"/>
      <c r="S3" s="360"/>
      <c r="T3" s="360"/>
      <c r="U3" s="360"/>
      <c r="V3" s="360"/>
    </row>
    <row r="4" spans="1:22" ht="30" customHeight="1">
      <c r="A4" s="428"/>
      <c r="B4" s="428"/>
      <c r="C4" s="428"/>
      <c r="D4" s="428"/>
      <c r="E4" s="428"/>
      <c r="F4" s="428"/>
      <c r="G4" s="428"/>
      <c r="H4" s="428"/>
      <c r="I4" s="428"/>
      <c r="J4" s="428"/>
      <c r="K4" s="428"/>
      <c r="L4" s="428"/>
      <c r="M4" s="920" t="str">
        <f>IFERROR(IF(OR(入力シート!D10="",入力シート!F10="",入力シート!H10=""),"年　　月　　日",TEXT(DATE(入力シート!D10,入力シート!F10,入力シート!H10),"ggge年M月ｄ日")),"年　　月　　日")</f>
        <v>年　　月　　日</v>
      </c>
      <c r="N4" s="920"/>
      <c r="O4" s="920"/>
      <c r="Q4" s="360"/>
      <c r="R4" s="360"/>
      <c r="S4" s="360"/>
      <c r="T4" s="360"/>
      <c r="U4" s="360"/>
      <c r="V4" s="360"/>
    </row>
    <row r="5" spans="1:22" ht="30" customHeight="1">
      <c r="A5" s="854" t="str">
        <f>IF(入力シート!C20="前橋市長","（宛先）前橋市長",IF(入力シート!C20="前橋市公営企業管理者","（宛先）前橋市公営企業管理者","「発注者」が未入力です。"))</f>
        <v>「発注者」が未入力です。</v>
      </c>
      <c r="B5" s="854"/>
      <c r="C5" s="854"/>
      <c r="D5" s="854"/>
      <c r="E5" s="854"/>
      <c r="F5" s="854"/>
      <c r="G5" s="854"/>
      <c r="H5" s="854"/>
      <c r="I5" s="854"/>
      <c r="J5" s="854"/>
      <c r="K5" s="854"/>
      <c r="L5" s="854"/>
      <c r="M5" s="854"/>
      <c r="N5" s="854"/>
      <c r="O5" s="854"/>
      <c r="Q5" s="360"/>
      <c r="R5" s="360"/>
      <c r="S5" s="360"/>
      <c r="T5" s="360"/>
      <c r="U5" s="360"/>
      <c r="V5" s="363"/>
    </row>
    <row r="6" spans="1:22" ht="30" customHeight="1">
      <c r="I6" s="902" t="s">
        <v>527</v>
      </c>
      <c r="J6" s="902"/>
      <c r="K6" s="902"/>
      <c r="M6" s="854" t="str">
        <f>IF(入力シート!C18="","「住所」が未入力です。",入力シート!C18)</f>
        <v>「住所」が未入力です。</v>
      </c>
      <c r="N6" s="854"/>
      <c r="O6" s="854"/>
      <c r="Q6" s="360"/>
      <c r="R6" s="360"/>
      <c r="S6" s="360"/>
      <c r="T6" s="360"/>
      <c r="U6" s="360"/>
      <c r="V6" s="360"/>
    </row>
    <row r="7" spans="1:22" ht="30" customHeight="1">
      <c r="I7" s="902" t="s">
        <v>528</v>
      </c>
      <c r="J7" s="902"/>
      <c r="K7" s="902"/>
      <c r="M7" s="854" t="str">
        <f>IF(入力シート!C15="","「会社名」が未入力です。",入力シート!C15)</f>
        <v>「会社名」が未入力です。</v>
      </c>
      <c r="N7" s="854"/>
      <c r="O7" s="854"/>
      <c r="P7" s="383"/>
      <c r="Q7" s="384"/>
      <c r="R7" s="384"/>
      <c r="S7" s="384"/>
      <c r="T7" s="384"/>
      <c r="U7" s="360"/>
      <c r="V7" s="360"/>
    </row>
    <row r="8" spans="1:22" ht="30" customHeight="1">
      <c r="I8" s="902" t="s">
        <v>529</v>
      </c>
      <c r="J8" s="902"/>
      <c r="K8" s="902"/>
      <c r="M8" s="854" t="str">
        <f>IF(入力シート!C17="","「代表者（氏名）」が未入力です。",入力シート!C16&amp;"　"&amp;入力シート!C17)</f>
        <v>「代表者（氏名）」が未入力です。</v>
      </c>
      <c r="N8" s="854"/>
      <c r="O8" s="854"/>
      <c r="Q8" s="280" t="s">
        <v>430</v>
      </c>
    </row>
    <row r="9" spans="1:22" ht="14.25">
      <c r="B9" s="364"/>
      <c r="C9" s="364"/>
      <c r="D9" s="364"/>
      <c r="E9" s="364"/>
      <c r="F9" s="364"/>
      <c r="G9" s="364"/>
      <c r="H9" s="364"/>
      <c r="I9" s="364"/>
      <c r="J9" s="364"/>
      <c r="K9" s="364"/>
      <c r="Q9" s="280" t="s">
        <v>431</v>
      </c>
    </row>
    <row r="10" spans="1:22" ht="24.95" customHeight="1">
      <c r="B10" s="429"/>
      <c r="C10" s="917" t="str">
        <f>IFERROR(IF(OR(入力シート!D23="",入力シート!F23="",入力シート!H23=""),"年　　月　　日",TEXT(DATE(入力シート!D23,入力シート!F23,入力シート!H23),"ggge年M月ｄ日")),"年　　月　　日")</f>
        <v>年　　月　　日</v>
      </c>
      <c r="D10" s="917"/>
      <c r="E10" s="917"/>
      <c r="F10" s="917"/>
      <c r="G10" s="918" t="s">
        <v>530</v>
      </c>
      <c r="H10" s="918"/>
      <c r="I10" s="918"/>
      <c r="J10" s="918"/>
      <c r="K10" s="918"/>
      <c r="L10" s="918"/>
      <c r="M10" s="918"/>
      <c r="N10" s="918"/>
      <c r="O10" s="918"/>
    </row>
    <row r="11" spans="1:22" ht="24.95" customHeight="1">
      <c r="A11" s="430"/>
      <c r="B11" s="911" t="s">
        <v>531</v>
      </c>
      <c r="C11" s="911"/>
      <c r="D11" s="911"/>
      <c r="E11" s="911"/>
      <c r="F11" s="911"/>
      <c r="G11" s="911"/>
      <c r="H11" s="911"/>
      <c r="I11" s="911"/>
      <c r="J11" s="911"/>
      <c r="K11" s="911"/>
      <c r="L11" s="911"/>
      <c r="M11" s="911"/>
      <c r="N11" s="911"/>
      <c r="O11" s="911"/>
    </row>
    <row r="12" spans="1:22" ht="20.100000000000001" customHeight="1"/>
    <row r="13" spans="1:22" ht="30" customHeight="1">
      <c r="A13" s="912" t="s">
        <v>24</v>
      </c>
      <c r="B13" s="912"/>
      <c r="C13" s="912"/>
      <c r="D13" s="912"/>
      <c r="E13" s="912"/>
      <c r="F13" s="912"/>
      <c r="G13" s="912"/>
      <c r="H13" s="912"/>
      <c r="I13" s="912"/>
      <c r="J13" s="912"/>
      <c r="K13" s="912"/>
      <c r="L13" s="912"/>
      <c r="M13" s="912"/>
      <c r="N13" s="912"/>
      <c r="O13" s="912"/>
    </row>
    <row r="14" spans="1:22" ht="20.100000000000001" customHeight="1"/>
    <row r="15" spans="1:22" ht="30" customHeight="1">
      <c r="A15" s="431" t="s">
        <v>532</v>
      </c>
      <c r="B15" s="913" t="s">
        <v>533</v>
      </c>
      <c r="C15" s="913"/>
      <c r="D15" s="913"/>
      <c r="E15" s="913"/>
      <c r="F15" s="913"/>
      <c r="G15" s="913"/>
      <c r="H15" s="913"/>
      <c r="I15" s="913"/>
      <c r="J15" s="913"/>
      <c r="K15" s="913"/>
      <c r="L15" s="913"/>
      <c r="M15" s="913"/>
      <c r="N15" s="913"/>
      <c r="O15" s="913"/>
    </row>
    <row r="16" spans="1:22" ht="30" customHeight="1">
      <c r="A16" s="431"/>
      <c r="B16" s="914" t="s">
        <v>18</v>
      </c>
      <c r="C16" s="915"/>
      <c r="D16" s="432" t="s">
        <v>413</v>
      </c>
      <c r="E16" s="433"/>
      <c r="F16" s="875"/>
      <c r="G16" s="875"/>
      <c r="H16" s="875"/>
      <c r="I16" s="875"/>
      <c r="J16" s="875"/>
      <c r="K16" s="875"/>
      <c r="L16" s="875"/>
      <c r="M16" s="875"/>
      <c r="N16" s="875"/>
      <c r="O16" s="876"/>
    </row>
    <row r="17" spans="1:43" ht="30" customHeight="1">
      <c r="A17" s="431"/>
      <c r="B17" s="907"/>
      <c r="C17" s="908"/>
      <c r="D17" s="434" t="s">
        <v>519</v>
      </c>
      <c r="E17" s="378"/>
      <c r="F17" s="887"/>
      <c r="G17" s="887"/>
      <c r="H17" s="887"/>
      <c r="I17" s="887"/>
      <c r="J17" s="887"/>
      <c r="K17" s="887"/>
      <c r="L17" s="887"/>
      <c r="M17" s="887"/>
      <c r="N17" s="887"/>
      <c r="O17" s="916"/>
    </row>
    <row r="18" spans="1:43" ht="30" customHeight="1">
      <c r="A18" s="431"/>
      <c r="B18" s="907" t="s">
        <v>19</v>
      </c>
      <c r="C18" s="908"/>
      <c r="D18" s="880"/>
      <c r="E18" s="881"/>
      <c r="F18" s="881"/>
      <c r="G18" s="881" t="s">
        <v>162</v>
      </c>
      <c r="H18" s="881"/>
      <c r="I18" s="881"/>
      <c r="J18" s="881"/>
      <c r="K18" s="881" t="s">
        <v>350</v>
      </c>
      <c r="L18" s="881"/>
      <c r="M18" s="881" t="s">
        <v>520</v>
      </c>
      <c r="N18" s="861"/>
      <c r="O18" s="862"/>
    </row>
    <row r="19" spans="1:43" ht="30" customHeight="1">
      <c r="A19" s="431"/>
      <c r="B19" s="909"/>
      <c r="C19" s="910"/>
      <c r="D19" s="882"/>
      <c r="E19" s="883"/>
      <c r="F19" s="883"/>
      <c r="G19" s="883"/>
      <c r="H19" s="883"/>
      <c r="I19" s="883"/>
      <c r="J19" s="883"/>
      <c r="K19" s="883"/>
      <c r="L19" s="883"/>
      <c r="M19" s="883"/>
      <c r="N19" s="863"/>
      <c r="O19" s="864"/>
    </row>
    <row r="20" spans="1:43" ht="30" customHeight="1">
      <c r="A20" s="431"/>
      <c r="B20" s="435"/>
      <c r="C20" s="435"/>
      <c r="D20" s="371"/>
      <c r="E20" s="371"/>
      <c r="F20" s="371"/>
      <c r="G20" s="371"/>
      <c r="H20" s="371"/>
      <c r="I20" s="371"/>
      <c r="J20" s="371"/>
      <c r="K20" s="371"/>
      <c r="L20" s="372"/>
      <c r="M20" s="391"/>
      <c r="N20" s="391"/>
      <c r="O20" s="372"/>
    </row>
    <row r="21" spans="1:43" ht="30" customHeight="1">
      <c r="A21" s="431" t="s">
        <v>534</v>
      </c>
      <c r="B21" s="902" t="s">
        <v>107</v>
      </c>
      <c r="C21" s="902"/>
      <c r="D21" s="902"/>
      <c r="E21" s="902"/>
      <c r="F21" s="902"/>
      <c r="G21" s="430"/>
      <c r="H21" s="887" t="str">
        <f>IF(入力シート!C21="","「件名」が未入力です。",入力シート!C21)</f>
        <v>「件名」が未入力です。</v>
      </c>
      <c r="I21" s="887"/>
      <c r="J21" s="887"/>
      <c r="K21" s="887"/>
      <c r="L21" s="887"/>
      <c r="M21" s="887"/>
      <c r="N21" s="887"/>
      <c r="O21" s="887"/>
    </row>
    <row r="22" spans="1:43" ht="39.950000000000003" customHeight="1">
      <c r="A22" s="431"/>
      <c r="B22" s="435"/>
      <c r="C22" s="435"/>
      <c r="D22" s="371"/>
      <c r="E22" s="371"/>
      <c r="F22" s="371"/>
      <c r="G22" s="371"/>
      <c r="H22" s="371"/>
      <c r="I22" s="371"/>
      <c r="J22" s="371"/>
      <c r="K22" s="371"/>
      <c r="L22" s="372"/>
      <c r="M22" s="391"/>
      <c r="N22" s="391"/>
      <c r="O22" s="372"/>
    </row>
    <row r="23" spans="1:43" ht="50.1" customHeight="1">
      <c r="A23" s="431"/>
      <c r="B23" s="903" t="s">
        <v>521</v>
      </c>
      <c r="C23" s="903"/>
      <c r="D23" s="903"/>
      <c r="E23" s="903"/>
      <c r="F23" s="904"/>
      <c r="G23" s="905"/>
      <c r="H23" s="905"/>
      <c r="I23" s="905"/>
      <c r="J23" s="905"/>
      <c r="K23" s="906"/>
      <c r="L23" s="391"/>
      <c r="M23" s="903" t="s">
        <v>535</v>
      </c>
      <c r="N23" s="903"/>
      <c r="O23" s="436"/>
    </row>
    <row r="24" spans="1:43" ht="30" customHeight="1">
      <c r="B24" s="893" t="s">
        <v>536</v>
      </c>
      <c r="C24" s="893"/>
      <c r="D24" s="893"/>
      <c r="E24" s="893"/>
      <c r="F24" s="893"/>
      <c r="G24" s="893"/>
      <c r="H24" s="893"/>
      <c r="I24" s="893"/>
      <c r="J24" s="893"/>
      <c r="K24" s="893"/>
      <c r="L24" s="893"/>
      <c r="M24" s="893"/>
      <c r="N24" s="893"/>
      <c r="O24" s="893"/>
      <c r="P24" s="373"/>
      <c r="Q24" s="373"/>
      <c r="R24" s="373"/>
      <c r="S24" s="373"/>
      <c r="W24" s="374"/>
      <c r="X24" s="374"/>
      <c r="Y24" s="374"/>
      <c r="Z24" s="374"/>
      <c r="AA24" s="374"/>
      <c r="AB24" s="374"/>
      <c r="AC24" s="374"/>
      <c r="AD24" s="374"/>
      <c r="AE24" s="374"/>
      <c r="AF24" s="374"/>
      <c r="AG24" s="374"/>
      <c r="AH24" s="374"/>
      <c r="AI24" s="374"/>
      <c r="AJ24" s="374"/>
      <c r="AK24" s="374"/>
      <c r="AL24" s="374"/>
      <c r="AM24" s="374"/>
      <c r="AN24" s="374"/>
      <c r="AO24" s="374"/>
      <c r="AP24" s="374"/>
      <c r="AQ24" s="374"/>
    </row>
    <row r="25" spans="1:43" ht="20.100000000000001" customHeight="1">
      <c r="A25" s="431"/>
      <c r="B25" s="435"/>
      <c r="C25" s="435"/>
      <c r="D25" s="371"/>
      <c r="E25" s="371"/>
      <c r="F25" s="371"/>
      <c r="G25" s="371"/>
      <c r="H25" s="371"/>
      <c r="I25" s="371"/>
      <c r="J25" s="371"/>
      <c r="K25" s="371"/>
      <c r="L25" s="372"/>
      <c r="M25" s="391"/>
      <c r="N25" s="391"/>
      <c r="O25" s="372"/>
    </row>
    <row r="26" spans="1:43" ht="14.25">
      <c r="A26" s="894" t="s">
        <v>463</v>
      </c>
      <c r="B26" s="895"/>
      <c r="C26" s="895"/>
      <c r="D26" s="895"/>
      <c r="E26" s="895"/>
      <c r="F26" s="895"/>
      <c r="G26" s="895"/>
      <c r="H26" s="895"/>
      <c r="I26" s="895"/>
      <c r="J26" s="895"/>
      <c r="K26" s="895"/>
      <c r="L26" s="895"/>
      <c r="M26" s="895"/>
      <c r="N26" s="895"/>
      <c r="O26" s="896"/>
      <c r="P26" s="373"/>
      <c r="Q26" s="280" t="s">
        <v>294</v>
      </c>
      <c r="R26" s="373"/>
      <c r="S26" s="373"/>
      <c r="W26" s="374"/>
      <c r="X26" s="374"/>
      <c r="Y26" s="374"/>
      <c r="Z26" s="374"/>
      <c r="AA26" s="374"/>
      <c r="AB26" s="374"/>
      <c r="AC26" s="374"/>
      <c r="AD26" s="374"/>
      <c r="AE26" s="374"/>
      <c r="AF26" s="374"/>
      <c r="AG26" s="374"/>
      <c r="AH26" s="374"/>
      <c r="AI26" s="374"/>
      <c r="AJ26" s="374"/>
      <c r="AK26" s="374"/>
      <c r="AL26" s="374"/>
      <c r="AM26" s="374"/>
      <c r="AN26" s="374"/>
      <c r="AO26" s="374"/>
      <c r="AP26" s="374"/>
      <c r="AQ26" s="374"/>
    </row>
    <row r="27" spans="1:43" ht="14.25">
      <c r="A27" s="375" t="s">
        <v>537</v>
      </c>
      <c r="B27" s="897" t="s">
        <v>166</v>
      </c>
      <c r="C27" s="897"/>
      <c r="D27" s="897"/>
      <c r="E27" s="391"/>
      <c r="F27" s="898" t="str">
        <f>入力シート!C11&amp;""</f>
        <v/>
      </c>
      <c r="G27" s="898"/>
      <c r="H27" s="898"/>
      <c r="I27" s="898"/>
      <c r="J27" s="898"/>
      <c r="K27" s="898"/>
      <c r="L27" s="899" t="s">
        <v>503</v>
      </c>
      <c r="M27" s="899"/>
      <c r="N27" s="900" t="str">
        <f>入力シート!C12&amp;""</f>
        <v/>
      </c>
      <c r="O27" s="901"/>
      <c r="P27" s="373"/>
      <c r="Q27" s="281" t="s">
        <v>295</v>
      </c>
      <c r="R27" s="373"/>
      <c r="S27" s="373"/>
      <c r="W27" s="374"/>
      <c r="X27" s="374"/>
      <c r="Y27" s="374"/>
      <c r="Z27" s="374"/>
      <c r="AA27" s="374"/>
      <c r="AB27" s="374"/>
      <c r="AC27" s="374"/>
      <c r="AD27" s="374"/>
      <c r="AE27" s="374"/>
      <c r="AF27" s="374"/>
      <c r="AG27" s="374"/>
      <c r="AH27" s="374"/>
      <c r="AI27" s="374"/>
      <c r="AJ27" s="374"/>
      <c r="AK27" s="374"/>
      <c r="AL27" s="374"/>
      <c r="AM27" s="374"/>
      <c r="AN27" s="374"/>
      <c r="AO27" s="374"/>
      <c r="AP27" s="374"/>
      <c r="AQ27" s="374"/>
    </row>
    <row r="28" spans="1:43" ht="14.25">
      <c r="A28" s="377" t="s">
        <v>492</v>
      </c>
      <c r="B28" s="889" t="s">
        <v>256</v>
      </c>
      <c r="C28" s="889"/>
      <c r="D28" s="889"/>
      <c r="E28" s="378"/>
      <c r="F28" s="887" t="str">
        <f>入力シート!C13&amp;""</f>
        <v/>
      </c>
      <c r="G28" s="887"/>
      <c r="H28" s="887"/>
      <c r="I28" s="887"/>
      <c r="J28" s="887"/>
      <c r="K28" s="887"/>
      <c r="L28" s="890" t="s">
        <v>503</v>
      </c>
      <c r="M28" s="890"/>
      <c r="N28" s="891" t="str">
        <f>入力シート!C14&amp;""</f>
        <v/>
      </c>
      <c r="O28" s="892"/>
      <c r="P28" s="373"/>
      <c r="Q28" s="281" t="s">
        <v>296</v>
      </c>
      <c r="R28" s="373"/>
      <c r="S28" s="373"/>
      <c r="W28" s="374"/>
      <c r="X28" s="374"/>
      <c r="Y28" s="374"/>
      <c r="Z28" s="374"/>
      <c r="AA28" s="374"/>
      <c r="AB28" s="374"/>
      <c r="AC28" s="374"/>
      <c r="AD28" s="374"/>
      <c r="AE28" s="374"/>
      <c r="AF28" s="374"/>
      <c r="AG28" s="374"/>
      <c r="AH28" s="374"/>
      <c r="AI28" s="374"/>
      <c r="AJ28" s="374"/>
      <c r="AK28" s="374"/>
      <c r="AL28" s="374"/>
      <c r="AM28" s="374"/>
      <c r="AN28" s="374"/>
      <c r="AO28" s="374"/>
      <c r="AP28" s="374"/>
      <c r="AQ28" s="374"/>
    </row>
    <row r="29" spans="1:43" ht="30" customHeight="1">
      <c r="Q29" s="281" t="s">
        <v>297</v>
      </c>
      <c r="W29" s="373"/>
      <c r="X29" s="373"/>
      <c r="Y29" s="381"/>
      <c r="Z29" s="381"/>
      <c r="AA29" s="381"/>
      <c r="AB29" s="381"/>
      <c r="AC29" s="381"/>
      <c r="AD29" s="381"/>
    </row>
    <row r="30" spans="1:43" ht="30" customHeight="1">
      <c r="Q30" s="280" t="s">
        <v>298</v>
      </c>
      <c r="W30" s="381"/>
      <c r="X30" s="381"/>
      <c r="Y30" s="381"/>
      <c r="Z30" s="381"/>
      <c r="AA30" s="381"/>
      <c r="AB30" s="381"/>
      <c r="AC30" s="381"/>
      <c r="AD30" s="381"/>
    </row>
    <row r="31" spans="1:43" ht="30" customHeight="1">
      <c r="Q31" s="416"/>
      <c r="W31" s="381"/>
      <c r="X31" s="381"/>
      <c r="Y31" s="381"/>
      <c r="Z31" s="381"/>
      <c r="AA31" s="381"/>
      <c r="AB31" s="381"/>
      <c r="AC31" s="381"/>
      <c r="AD31" s="381"/>
    </row>
  </sheetData>
  <sheetProtection password="C671" sheet="1" formatRows="0" insertRows="0"/>
  <mergeCells count="41">
    <mergeCell ref="I6:K6"/>
    <mergeCell ref="M6:O6"/>
    <mergeCell ref="A1:O1"/>
    <mergeCell ref="Q1:U2"/>
    <mergeCell ref="A3:O3"/>
    <mergeCell ref="M4:O4"/>
    <mergeCell ref="A5:O5"/>
    <mergeCell ref="I7:K7"/>
    <mergeCell ref="M7:O7"/>
    <mergeCell ref="I8:K8"/>
    <mergeCell ref="M8:O8"/>
    <mergeCell ref="C10:F10"/>
    <mergeCell ref="G10:O10"/>
    <mergeCell ref="B11:O11"/>
    <mergeCell ref="A13:O13"/>
    <mergeCell ref="B15:O15"/>
    <mergeCell ref="B16:C17"/>
    <mergeCell ref="F16:O16"/>
    <mergeCell ref="F17:O17"/>
    <mergeCell ref="N18:O19"/>
    <mergeCell ref="B21:F21"/>
    <mergeCell ref="H21:O21"/>
    <mergeCell ref="B23:E23"/>
    <mergeCell ref="F23:K23"/>
    <mergeCell ref="M23:N23"/>
    <mergeCell ref="B18:C19"/>
    <mergeCell ref="D18:F19"/>
    <mergeCell ref="G18:H19"/>
    <mergeCell ref="I18:J19"/>
    <mergeCell ref="K18:L19"/>
    <mergeCell ref="M18:M19"/>
    <mergeCell ref="B28:D28"/>
    <mergeCell ref="F28:K28"/>
    <mergeCell ref="L28:M28"/>
    <mergeCell ref="N28:O28"/>
    <mergeCell ref="B24:O24"/>
    <mergeCell ref="A26:O26"/>
    <mergeCell ref="B27:D27"/>
    <mergeCell ref="F27:K27"/>
    <mergeCell ref="L27:M27"/>
    <mergeCell ref="N27:O27"/>
  </mergeCells>
  <phoneticPr fontId="1"/>
  <conditionalFormatting sqref="P7:T7">
    <cfRule type="expression" dxfId="49" priority="3">
      <formula>LEN(P7)&gt;0</formula>
    </cfRule>
  </conditionalFormatting>
  <conditionalFormatting sqref="F16:O17 D18 N18">
    <cfRule type="expression" dxfId="48" priority="2">
      <formula>D16=""</formula>
    </cfRule>
  </conditionalFormatting>
  <conditionalFormatting sqref="I18:J19">
    <cfRule type="expression" dxfId="47" priority="1">
      <formula>AND($I$18="",$K$18="支店")</formula>
    </cfRule>
  </conditionalFormatting>
  <dataValidations count="2">
    <dataValidation type="list" allowBlank="1" showInputMessage="1" showErrorMessage="1" sqref="K18">
      <formula1>"本店,支店"</formula1>
    </dataValidation>
    <dataValidation type="list" allowBlank="1" showInputMessage="1" showErrorMessage="1" sqref="M18:M19">
      <formula1>"１　普通№,２　当座№"</formula1>
    </dataValidation>
  </dataValidations>
  <hyperlinks>
    <hyperlink ref="Q1:U2" location="入力シート!A1" display="入力シートへ戻る"/>
  </hyperlinks>
  <printOptions gridLinesSet="0"/>
  <pageMargins left="0.78740157480314965" right="0.78740157480314965" top="0.78740157480314965" bottom="0.78740157480314965"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N35"/>
  <sheetViews>
    <sheetView showGridLines="0" showRowColHeaders="0" zoomScaleNormal="100" zoomScaleSheetLayoutView="100" workbookViewId="0">
      <selection sqref="A1:K1"/>
    </sheetView>
  </sheetViews>
  <sheetFormatPr defaultColWidth="4" defaultRowHeight="30" customHeight="1"/>
  <cols>
    <col min="1" max="1" width="2.625" style="359" customWidth="1"/>
    <col min="2" max="2" width="10.625" style="359" customWidth="1"/>
    <col min="3" max="3" width="1.625" style="359" customWidth="1"/>
    <col min="4" max="4" width="4.625" style="359" customWidth="1"/>
    <col min="5" max="5" width="8.625" style="359" customWidth="1"/>
    <col min="6" max="6" width="13.625" style="359" customWidth="1"/>
    <col min="7" max="7" width="1.625" style="359" customWidth="1"/>
    <col min="8" max="8" width="9.625" style="359" customWidth="1"/>
    <col min="9" max="9" width="1.625" style="359" customWidth="1"/>
    <col min="10" max="11" width="11.625" style="359" customWidth="1"/>
    <col min="12" max="12" width="4" style="359"/>
    <col min="13" max="13" width="6.5" style="359" bestFit="1" customWidth="1"/>
    <col min="14" max="16384" width="4" style="359"/>
  </cols>
  <sheetData>
    <row r="1" spans="1:19" ht="30" customHeight="1">
      <c r="A1" s="911" t="s">
        <v>538</v>
      </c>
      <c r="B1" s="911"/>
      <c r="C1" s="911"/>
      <c r="D1" s="911"/>
      <c r="E1" s="911"/>
      <c r="F1" s="911"/>
      <c r="G1" s="911"/>
      <c r="H1" s="911"/>
      <c r="I1" s="911"/>
      <c r="J1" s="911"/>
      <c r="K1" s="911"/>
      <c r="M1" s="503" t="s">
        <v>246</v>
      </c>
      <c r="N1" s="504"/>
      <c r="O1" s="504"/>
      <c r="P1" s="504"/>
      <c r="Q1" s="505"/>
      <c r="R1" s="360"/>
    </row>
    <row r="2" spans="1:19" ht="30" customHeight="1" thickBot="1">
      <c r="M2" s="506"/>
      <c r="N2" s="507"/>
      <c r="O2" s="507"/>
      <c r="P2" s="507"/>
      <c r="Q2" s="508"/>
      <c r="R2" s="360"/>
    </row>
    <row r="3" spans="1:19" ht="30" customHeight="1">
      <c r="A3" s="919" t="s">
        <v>539</v>
      </c>
      <c r="B3" s="919"/>
      <c r="C3" s="919"/>
      <c r="D3" s="919"/>
      <c r="E3" s="919"/>
      <c r="F3" s="919"/>
      <c r="G3" s="919"/>
      <c r="H3" s="919"/>
      <c r="I3" s="919"/>
      <c r="J3" s="919"/>
      <c r="K3" s="919"/>
      <c r="M3" s="360"/>
      <c r="N3" s="360"/>
      <c r="O3" s="360"/>
      <c r="P3" s="360"/>
      <c r="Q3" s="360"/>
      <c r="R3" s="360"/>
    </row>
    <row r="4" spans="1:19" ht="30" customHeight="1">
      <c r="A4" s="437"/>
      <c r="B4" s="437"/>
      <c r="C4" s="437"/>
      <c r="D4" s="437"/>
      <c r="E4" s="437"/>
      <c r="F4" s="437"/>
      <c r="G4" s="437"/>
      <c r="H4" s="437"/>
      <c r="I4" s="437"/>
      <c r="J4" s="437"/>
      <c r="K4" s="437"/>
      <c r="M4" s="360"/>
      <c r="N4" s="360"/>
      <c r="O4" s="360"/>
      <c r="P4" s="360"/>
      <c r="Q4" s="360"/>
      <c r="R4" s="360"/>
    </row>
    <row r="5" spans="1:19" ht="30" customHeight="1">
      <c r="G5" s="920" t="str">
        <f>IFERROR(IF(OR(入力シート!D10="",入力シート!F10="",入力シート!H10=""),"年　　月　　日",TEXT(DATE(入力シート!D10,入力シート!F10,入力シート!H10),"ggge年M月ｄ日")),"年　　月　　日")</f>
        <v>年　　月　　日</v>
      </c>
      <c r="H5" s="920"/>
      <c r="I5" s="920"/>
      <c r="J5" s="920"/>
      <c r="K5" s="920"/>
      <c r="M5" s="438"/>
      <c r="N5" s="438"/>
      <c r="O5" s="438"/>
      <c r="P5" s="438"/>
      <c r="Q5" s="360"/>
      <c r="R5" s="360"/>
    </row>
    <row r="6" spans="1:19" ht="30" customHeight="1">
      <c r="A6" s="854" t="str">
        <f>IF(入力シート!C20="前橋市長","（宛先）前橋市長",IF(入力シート!C20="前橋市公営企業管理者","（宛先）前橋市公営企業管理者","「発注者」が未入力です。"))</f>
        <v>「発注者」が未入力です。</v>
      </c>
      <c r="B6" s="854"/>
      <c r="C6" s="854"/>
      <c r="D6" s="854"/>
      <c r="E6" s="854"/>
      <c r="F6" s="854"/>
      <c r="G6" s="854"/>
      <c r="H6" s="854"/>
      <c r="I6" s="854"/>
      <c r="J6" s="854"/>
      <c r="K6" s="854"/>
      <c r="M6" s="439"/>
      <c r="N6" s="439"/>
      <c r="O6" s="439"/>
      <c r="P6" s="439"/>
      <c r="S6" s="440"/>
    </row>
    <row r="7" spans="1:19" ht="30" customHeight="1">
      <c r="F7" s="365" t="s">
        <v>527</v>
      </c>
      <c r="G7" s="430"/>
      <c r="H7" s="854" t="str">
        <f>IF(入力シート!C18="","「住所」が未入力です。",入力シート!C18)</f>
        <v>「住所」が未入力です。</v>
      </c>
      <c r="I7" s="854"/>
      <c r="J7" s="854"/>
      <c r="K7" s="854"/>
      <c r="M7" s="439"/>
      <c r="N7" s="439"/>
      <c r="O7" s="439"/>
      <c r="P7" s="439"/>
    </row>
    <row r="8" spans="1:19" ht="30" customHeight="1">
      <c r="F8" s="365" t="s">
        <v>2</v>
      </c>
      <c r="G8" s="430"/>
      <c r="H8" s="854" t="str">
        <f>IF(入力シート!C15="","「会社名」が未入力です。",入力シート!C15)</f>
        <v>「会社名」が未入力です。</v>
      </c>
      <c r="I8" s="854"/>
      <c r="J8" s="854"/>
      <c r="K8" s="854"/>
      <c r="L8" s="383"/>
      <c r="M8" s="439"/>
      <c r="N8" s="439"/>
      <c r="O8" s="439"/>
      <c r="P8" s="439"/>
    </row>
    <row r="9" spans="1:19" ht="30" customHeight="1">
      <c r="F9" s="365" t="s">
        <v>529</v>
      </c>
      <c r="H9" s="854" t="str">
        <f>IF(入力シート!C17="","「代表者（氏名）」が未入力です。",入力シート!C16&amp;"　"&amp;入力シート!C17)</f>
        <v>「代表者（氏名）」が未入力です。</v>
      </c>
      <c r="I9" s="854"/>
      <c r="J9" s="854"/>
      <c r="K9" s="854"/>
      <c r="M9" s="280" t="s">
        <v>430</v>
      </c>
    </row>
    <row r="10" spans="1:19" ht="39.950000000000003" customHeight="1">
      <c r="M10" s="283" t="s">
        <v>431</v>
      </c>
    </row>
    <row r="11" spans="1:19" ht="20.100000000000001" customHeight="1">
      <c r="A11" s="902" t="s">
        <v>540</v>
      </c>
      <c r="B11" s="902"/>
      <c r="C11" s="902"/>
      <c r="D11" s="902"/>
      <c r="E11" s="902"/>
      <c r="F11" s="902"/>
      <c r="G11" s="902"/>
      <c r="H11" s="902"/>
      <c r="I11" s="902"/>
      <c r="J11" s="902"/>
      <c r="K11" s="902"/>
      <c r="L11" s="383"/>
      <c r="M11" s="383"/>
      <c r="N11" s="383"/>
      <c r="O11" s="383"/>
      <c r="P11" s="383"/>
      <c r="Q11" s="383"/>
    </row>
    <row r="12" spans="1:19" ht="20.100000000000001" customHeight="1">
      <c r="A12" s="902" t="s">
        <v>541</v>
      </c>
      <c r="B12" s="902"/>
      <c r="C12" s="902"/>
      <c r="D12" s="902"/>
      <c r="E12" s="902"/>
      <c r="F12" s="902"/>
      <c r="G12" s="902"/>
      <c r="H12" s="902"/>
      <c r="I12" s="902"/>
      <c r="J12" s="902"/>
      <c r="K12" s="902"/>
    </row>
    <row r="13" spans="1:19" ht="20.100000000000001" customHeight="1">
      <c r="A13" s="911" t="s">
        <v>542</v>
      </c>
      <c r="B13" s="911"/>
      <c r="C13" s="911"/>
      <c r="D13" s="911"/>
      <c r="E13" s="911"/>
      <c r="F13" s="911"/>
      <c r="G13" s="911"/>
      <c r="H13" s="911"/>
      <c r="I13" s="911"/>
      <c r="J13" s="911"/>
      <c r="K13" s="911"/>
    </row>
    <row r="14" spans="1:19" ht="39.950000000000003" customHeight="1"/>
    <row r="15" spans="1:19" ht="30" customHeight="1">
      <c r="A15" s="912" t="s">
        <v>24</v>
      </c>
      <c r="B15" s="912"/>
      <c r="C15" s="912"/>
      <c r="D15" s="912"/>
      <c r="E15" s="912"/>
      <c r="F15" s="912"/>
      <c r="G15" s="912"/>
      <c r="H15" s="912"/>
      <c r="I15" s="912"/>
      <c r="J15" s="912"/>
      <c r="K15" s="912"/>
    </row>
    <row r="16" spans="1:19" ht="39.950000000000003" customHeight="1"/>
    <row r="17" spans="1:40" ht="30" customHeight="1">
      <c r="A17" s="441" t="s">
        <v>543</v>
      </c>
      <c r="B17" s="365" t="s">
        <v>107</v>
      </c>
      <c r="D17" s="922" t="str">
        <f>IF(入力シート!C21="","「件名」が未入力です。",入力シート!C21)</f>
        <v>「件名」が未入力です。</v>
      </c>
      <c r="E17" s="922"/>
      <c r="F17" s="922"/>
      <c r="G17" s="922"/>
      <c r="H17" s="922"/>
      <c r="I17" s="922"/>
      <c r="J17" s="922"/>
      <c r="K17" s="922"/>
    </row>
    <row r="19" spans="1:40" ht="30" customHeight="1">
      <c r="A19" s="441" t="s">
        <v>511</v>
      </c>
      <c r="B19" s="365" t="s">
        <v>512</v>
      </c>
      <c r="D19" s="442" t="s">
        <v>513</v>
      </c>
      <c r="E19" s="923" t="str">
        <f>IF(入力シート!C26="","「契約金額（税抜）」が未入力です。",入力シート!C27)</f>
        <v>「契約金額（税抜）」が未入力です。</v>
      </c>
      <c r="F19" s="923"/>
      <c r="G19" s="443"/>
      <c r="H19" s="924" t="s">
        <v>76</v>
      </c>
      <c r="I19" s="924"/>
      <c r="J19" s="924"/>
      <c r="K19" s="924"/>
    </row>
    <row r="20" spans="1:40" ht="69.95" customHeight="1"/>
    <row r="21" spans="1:40" ht="30" customHeight="1">
      <c r="A21" s="894" t="s">
        <v>463</v>
      </c>
      <c r="B21" s="895"/>
      <c r="C21" s="895"/>
      <c r="D21" s="895"/>
      <c r="E21" s="895"/>
      <c r="F21" s="895"/>
      <c r="G21" s="895"/>
      <c r="H21" s="895"/>
      <c r="I21" s="895"/>
      <c r="J21" s="895"/>
      <c r="K21" s="896"/>
      <c r="M21" s="280" t="s">
        <v>294</v>
      </c>
    </row>
    <row r="22" spans="1:40" ht="30" customHeight="1">
      <c r="A22" s="375" t="s">
        <v>464</v>
      </c>
      <c r="B22" s="369" t="s">
        <v>166</v>
      </c>
      <c r="C22" s="372"/>
      <c r="D22" s="898" t="str">
        <f>入力シート!C11&amp;""</f>
        <v/>
      </c>
      <c r="E22" s="898"/>
      <c r="F22" s="898"/>
      <c r="G22" s="925" t="s">
        <v>503</v>
      </c>
      <c r="H22" s="925"/>
      <c r="I22" s="391"/>
      <c r="J22" s="898" t="str">
        <f>入力シート!C12&amp;""</f>
        <v/>
      </c>
      <c r="K22" s="926"/>
      <c r="M22" s="281" t="s">
        <v>295</v>
      </c>
    </row>
    <row r="23" spans="1:40" ht="30" customHeight="1">
      <c r="A23" s="377" t="s">
        <v>544</v>
      </c>
      <c r="B23" s="378" t="s">
        <v>256</v>
      </c>
      <c r="C23" s="379"/>
      <c r="D23" s="887" t="str">
        <f>入力シート!C13&amp;""</f>
        <v/>
      </c>
      <c r="E23" s="887"/>
      <c r="F23" s="887"/>
      <c r="G23" s="921" t="s">
        <v>503</v>
      </c>
      <c r="H23" s="921"/>
      <c r="I23" s="395"/>
      <c r="J23" s="887" t="str">
        <f>入力シート!C14&amp;""</f>
        <v/>
      </c>
      <c r="K23" s="916"/>
      <c r="M23" s="281" t="s">
        <v>296</v>
      </c>
    </row>
    <row r="24" spans="1:40" ht="30" customHeight="1">
      <c r="D24" s="373"/>
      <c r="E24" s="373"/>
      <c r="F24" s="373"/>
      <c r="G24" s="373"/>
      <c r="H24" s="373"/>
      <c r="I24" s="373"/>
      <c r="J24" s="373"/>
      <c r="K24" s="373"/>
      <c r="L24" s="373"/>
      <c r="M24" s="281" t="s">
        <v>297</v>
      </c>
      <c r="N24" s="373"/>
      <c r="O24" s="373"/>
      <c r="P24" s="373"/>
      <c r="T24" s="374"/>
      <c r="U24" s="374"/>
      <c r="V24" s="374"/>
      <c r="W24" s="374"/>
      <c r="X24" s="374"/>
      <c r="Y24" s="374"/>
      <c r="Z24" s="374"/>
      <c r="AA24" s="374"/>
      <c r="AB24" s="374"/>
      <c r="AC24" s="374"/>
      <c r="AD24" s="374"/>
      <c r="AE24" s="374"/>
      <c r="AF24" s="374"/>
      <c r="AG24" s="374"/>
      <c r="AH24" s="374"/>
      <c r="AI24" s="374"/>
      <c r="AJ24" s="374"/>
      <c r="AK24" s="374"/>
      <c r="AL24" s="374"/>
      <c r="AM24" s="374"/>
      <c r="AN24" s="374"/>
    </row>
    <row r="25" spans="1:40" ht="30" customHeight="1">
      <c r="D25" s="373"/>
      <c r="E25" s="373"/>
      <c r="F25" s="373"/>
      <c r="G25" s="373"/>
      <c r="H25" s="373"/>
      <c r="I25" s="373"/>
      <c r="J25" s="373"/>
      <c r="K25" s="373"/>
      <c r="L25" s="373"/>
      <c r="M25" s="280" t="s">
        <v>298</v>
      </c>
      <c r="N25" s="373"/>
      <c r="O25" s="373"/>
      <c r="P25" s="373"/>
      <c r="T25" s="374"/>
      <c r="U25" s="374"/>
      <c r="V25" s="374"/>
      <c r="W25" s="374"/>
      <c r="X25" s="374"/>
      <c r="Y25" s="374"/>
      <c r="Z25" s="374"/>
      <c r="AA25" s="374"/>
      <c r="AB25" s="374"/>
      <c r="AC25" s="374"/>
      <c r="AD25" s="374"/>
      <c r="AE25" s="374"/>
      <c r="AF25" s="374"/>
      <c r="AG25" s="374"/>
      <c r="AH25" s="374"/>
      <c r="AI25" s="374"/>
      <c r="AJ25" s="374"/>
      <c r="AK25" s="374"/>
      <c r="AL25" s="374"/>
      <c r="AM25" s="374"/>
      <c r="AN25" s="374"/>
    </row>
    <row r="26" spans="1:40" ht="30" customHeight="1">
      <c r="D26" s="373"/>
      <c r="E26" s="373"/>
      <c r="F26" s="373"/>
      <c r="G26" s="373"/>
      <c r="H26" s="373"/>
      <c r="I26" s="373"/>
      <c r="J26" s="373"/>
      <c r="K26" s="373"/>
      <c r="L26" s="373"/>
      <c r="M26" s="373"/>
      <c r="N26" s="373"/>
      <c r="O26" s="373"/>
      <c r="P26" s="373"/>
      <c r="T26" s="374"/>
      <c r="U26" s="374"/>
      <c r="V26" s="374"/>
      <c r="W26" s="374"/>
      <c r="X26" s="374"/>
      <c r="Y26" s="374"/>
      <c r="Z26" s="374"/>
      <c r="AA26" s="374"/>
      <c r="AB26" s="374"/>
      <c r="AC26" s="374"/>
      <c r="AD26" s="374"/>
      <c r="AE26" s="374"/>
      <c r="AF26" s="374"/>
      <c r="AG26" s="374"/>
      <c r="AH26" s="374"/>
      <c r="AI26" s="374"/>
      <c r="AJ26" s="374"/>
      <c r="AK26" s="374"/>
      <c r="AL26" s="374"/>
      <c r="AM26" s="374"/>
      <c r="AN26" s="374"/>
    </row>
    <row r="27" spans="1:40" ht="30" customHeight="1">
      <c r="D27" s="373"/>
      <c r="E27" s="373"/>
      <c r="F27" s="373"/>
      <c r="G27" s="373"/>
      <c r="H27" s="373"/>
      <c r="I27" s="373"/>
      <c r="J27" s="373"/>
      <c r="K27" s="373"/>
      <c r="L27" s="373"/>
      <c r="M27" s="373"/>
      <c r="N27" s="373"/>
      <c r="O27" s="373"/>
      <c r="P27" s="373"/>
      <c r="T27" s="374"/>
      <c r="U27" s="374"/>
      <c r="V27" s="374"/>
      <c r="W27" s="374"/>
      <c r="X27" s="374"/>
      <c r="Y27" s="374"/>
      <c r="Z27" s="374"/>
      <c r="AA27" s="374"/>
      <c r="AB27" s="374"/>
      <c r="AC27" s="374"/>
      <c r="AD27" s="374"/>
      <c r="AE27" s="374"/>
      <c r="AF27" s="374"/>
      <c r="AG27" s="374"/>
      <c r="AH27" s="374"/>
      <c r="AI27" s="374"/>
      <c r="AJ27" s="374"/>
      <c r="AK27" s="374"/>
      <c r="AL27" s="374"/>
      <c r="AM27" s="374"/>
      <c r="AN27" s="374"/>
    </row>
    <row r="28" spans="1:40" ht="30" customHeight="1">
      <c r="D28" s="373"/>
      <c r="E28" s="373"/>
      <c r="F28" s="373"/>
      <c r="G28" s="373"/>
      <c r="H28" s="373"/>
      <c r="I28" s="373"/>
      <c r="J28" s="373"/>
      <c r="K28" s="373"/>
      <c r="L28" s="373"/>
      <c r="M28" s="373"/>
      <c r="N28" s="373"/>
      <c r="O28" s="373"/>
      <c r="P28" s="373"/>
      <c r="T28" s="374"/>
      <c r="U28" s="374"/>
      <c r="V28" s="374"/>
      <c r="W28" s="374"/>
      <c r="X28" s="374"/>
      <c r="Y28" s="374"/>
      <c r="Z28" s="374"/>
      <c r="AA28" s="374"/>
      <c r="AB28" s="374"/>
      <c r="AC28" s="374"/>
      <c r="AD28" s="374"/>
      <c r="AE28" s="374"/>
      <c r="AF28" s="374"/>
      <c r="AG28" s="374"/>
      <c r="AH28" s="374"/>
      <c r="AI28" s="374"/>
      <c r="AJ28" s="374"/>
      <c r="AK28" s="374"/>
      <c r="AL28" s="374"/>
      <c r="AM28" s="374"/>
      <c r="AN28" s="374"/>
    </row>
    <row r="29" spans="1:40" ht="30" customHeight="1">
      <c r="D29" s="373"/>
      <c r="E29" s="373"/>
      <c r="F29" s="373"/>
      <c r="G29" s="373"/>
      <c r="H29" s="373"/>
      <c r="I29" s="373"/>
      <c r="J29" s="373"/>
      <c r="K29" s="373"/>
      <c r="L29" s="373"/>
      <c r="M29" s="373"/>
      <c r="N29" s="373"/>
      <c r="O29" s="373"/>
      <c r="P29" s="373"/>
      <c r="T29" s="374"/>
      <c r="U29" s="374"/>
      <c r="V29" s="374"/>
      <c r="W29" s="374"/>
      <c r="X29" s="374"/>
      <c r="Y29" s="374"/>
      <c r="Z29" s="374"/>
      <c r="AA29" s="374"/>
      <c r="AB29" s="374"/>
      <c r="AC29" s="374"/>
      <c r="AD29" s="374"/>
      <c r="AE29" s="374"/>
      <c r="AF29" s="374"/>
      <c r="AG29" s="374"/>
      <c r="AH29" s="374"/>
      <c r="AI29" s="374"/>
      <c r="AJ29" s="374"/>
      <c r="AK29" s="374"/>
      <c r="AL29" s="374"/>
      <c r="AM29" s="374"/>
      <c r="AN29" s="374"/>
    </row>
    <row r="33" spans="20:27" ht="30" customHeight="1">
      <c r="T33" s="373"/>
      <c r="U33" s="373"/>
      <c r="V33" s="381"/>
      <c r="W33" s="381"/>
      <c r="X33" s="381"/>
      <c r="Y33" s="381"/>
      <c r="Z33" s="381"/>
      <c r="AA33" s="381"/>
    </row>
    <row r="34" spans="20:27" ht="30" customHeight="1">
      <c r="T34" s="381"/>
      <c r="U34" s="381"/>
      <c r="V34" s="381"/>
      <c r="W34" s="381"/>
      <c r="X34" s="381"/>
      <c r="Y34" s="381"/>
      <c r="Z34" s="381"/>
      <c r="AA34" s="381"/>
    </row>
    <row r="35" spans="20:27" ht="30" customHeight="1">
      <c r="T35" s="381"/>
      <c r="U35" s="381"/>
      <c r="V35" s="381"/>
      <c r="W35" s="381"/>
      <c r="X35" s="381"/>
      <c r="Y35" s="381"/>
      <c r="Z35" s="381"/>
      <c r="AA35" s="381"/>
    </row>
  </sheetData>
  <sheetProtection password="C671" sheet="1" formatRows="0" insertRows="0"/>
  <mergeCells count="22">
    <mergeCell ref="A15:K15"/>
    <mergeCell ref="A1:K1"/>
    <mergeCell ref="M1:Q2"/>
    <mergeCell ref="A3:K3"/>
    <mergeCell ref="G5:K5"/>
    <mergeCell ref="A6:K6"/>
    <mergeCell ref="H7:K7"/>
    <mergeCell ref="H8:K8"/>
    <mergeCell ref="H9:K9"/>
    <mergeCell ref="A11:K11"/>
    <mergeCell ref="A12:K12"/>
    <mergeCell ref="A13:K13"/>
    <mergeCell ref="D23:F23"/>
    <mergeCell ref="G23:H23"/>
    <mergeCell ref="J23:K23"/>
    <mergeCell ref="D17:K17"/>
    <mergeCell ref="E19:F19"/>
    <mergeCell ref="H19:K19"/>
    <mergeCell ref="A21:K21"/>
    <mergeCell ref="D22:F22"/>
    <mergeCell ref="G22:H22"/>
    <mergeCell ref="J22:K22"/>
  </mergeCells>
  <phoneticPr fontId="1"/>
  <hyperlinks>
    <hyperlink ref="M1:Q2" location="入力シート!A1" display="入力シートへ戻る"/>
  </hyperlinks>
  <printOptions gridLinesSet="0"/>
  <pageMargins left="0.78740157480314965" right="0.78740157480314965" top="0.78740157480314965" bottom="0.78740157480314965"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Q60"/>
  <sheetViews>
    <sheetView showGridLines="0" showRowColHeaders="0" zoomScaleNormal="100" zoomScaleSheetLayoutView="100" workbookViewId="0">
      <selection activeCell="K9" sqref="K9:N9"/>
    </sheetView>
  </sheetViews>
  <sheetFormatPr defaultColWidth="4" defaultRowHeight="30" customHeight="1"/>
  <cols>
    <col min="1" max="1" width="1.625" style="359" customWidth="1"/>
    <col min="2" max="2" width="10.625" style="359" customWidth="1"/>
    <col min="3" max="3" width="2.625" style="359" customWidth="1"/>
    <col min="4" max="5" width="6.625" style="359" customWidth="1"/>
    <col min="6" max="6" width="1.625" style="359" customWidth="1"/>
    <col min="7" max="7" width="6.625" style="359" customWidth="1"/>
    <col min="8" max="8" width="1.625" style="359" customWidth="1"/>
    <col min="9" max="9" width="12.625" style="359" customWidth="1"/>
    <col min="10" max="10" width="1.625" style="359" customWidth="1"/>
    <col min="11" max="11" width="13.625" style="359" customWidth="1"/>
    <col min="12" max="12" width="2.625" style="359" customWidth="1"/>
    <col min="13" max="13" width="6.75" style="359" customWidth="1"/>
    <col min="14" max="14" width="3.125" style="359" customWidth="1"/>
    <col min="15" max="16384" width="4" style="359"/>
  </cols>
  <sheetData>
    <row r="1" spans="1:22" ht="14.25">
      <c r="A1" s="911" t="s">
        <v>428</v>
      </c>
      <c r="B1" s="911"/>
      <c r="C1" s="911"/>
      <c r="D1" s="911"/>
      <c r="E1" s="911"/>
      <c r="F1" s="911"/>
      <c r="G1" s="911"/>
      <c r="H1" s="911"/>
      <c r="I1" s="911"/>
      <c r="J1" s="911"/>
      <c r="K1" s="911"/>
      <c r="L1" s="911"/>
      <c r="M1" s="911"/>
      <c r="N1" s="911"/>
      <c r="P1" s="503" t="s">
        <v>246</v>
      </c>
      <c r="Q1" s="504"/>
      <c r="R1" s="504"/>
      <c r="S1" s="504"/>
      <c r="T1" s="505"/>
      <c r="U1" s="360"/>
      <c r="V1" s="360"/>
    </row>
    <row r="2" spans="1:22" ht="15" thickBot="1">
      <c r="P2" s="506"/>
      <c r="Q2" s="507"/>
      <c r="R2" s="507"/>
      <c r="S2" s="507"/>
      <c r="T2" s="508"/>
      <c r="U2" s="360"/>
      <c r="V2" s="360"/>
    </row>
    <row r="3" spans="1:22" ht="18.75">
      <c r="A3" s="919"/>
      <c r="B3" s="919"/>
      <c r="C3" s="919"/>
      <c r="D3" s="950" t="s">
        <v>429</v>
      </c>
      <c r="E3" s="950"/>
      <c r="F3" s="950"/>
      <c r="G3" s="950"/>
      <c r="H3" s="950"/>
      <c r="I3" s="950"/>
      <c r="J3" s="950"/>
      <c r="K3" s="950"/>
      <c r="L3" s="361"/>
      <c r="M3" s="361"/>
      <c r="N3" s="362"/>
      <c r="P3" s="360"/>
      <c r="Q3" s="360"/>
      <c r="R3" s="360"/>
      <c r="S3" s="360"/>
      <c r="T3" s="360"/>
      <c r="U3" s="360"/>
      <c r="V3" s="360"/>
    </row>
    <row r="4" spans="1:22" ht="14.25">
      <c r="P4" s="360"/>
      <c r="Q4" s="360"/>
      <c r="R4" s="360"/>
      <c r="S4" s="360"/>
      <c r="T4" s="360"/>
      <c r="U4" s="360"/>
      <c r="V4" s="363"/>
    </row>
    <row r="5" spans="1:22" ht="14.25">
      <c r="K5" s="920" t="str">
        <f>IFERROR(IF(OR(入力シート!D10="",入力シート!F10="",入力シート!H10=""),"年　　月　　日",TEXT(DATE(入力シート!D10,入力シート!F10,入力シート!H10),"ggge年M月ｄ日")),"年　　月　　日")</f>
        <v>年　　月　　日</v>
      </c>
      <c r="L5" s="920"/>
      <c r="M5" s="920"/>
      <c r="N5" s="920"/>
      <c r="P5" s="360"/>
      <c r="Q5" s="360"/>
      <c r="R5" s="360"/>
      <c r="S5" s="360"/>
      <c r="T5" s="360"/>
      <c r="U5" s="360"/>
      <c r="V5" s="360"/>
    </row>
    <row r="6" spans="1:22" ht="30" customHeight="1">
      <c r="A6" s="854" t="str">
        <f>IF(入力シート!C20="前橋市長","（宛先）前橋市長",IF(入力シート!C20="前橋市公営企業管理者","（宛先）前橋市公営企業管理者","「発注者」が未入力です。"))</f>
        <v>「発注者」が未入力です。</v>
      </c>
      <c r="B6" s="854"/>
      <c r="C6" s="854"/>
      <c r="D6" s="854"/>
      <c r="E6" s="854"/>
      <c r="F6" s="854"/>
      <c r="G6" s="854"/>
      <c r="H6" s="854"/>
      <c r="I6" s="854"/>
      <c r="J6" s="854"/>
      <c r="K6" s="854"/>
      <c r="L6" s="854"/>
      <c r="M6" s="854"/>
      <c r="N6" s="854"/>
      <c r="P6" s="360"/>
      <c r="Q6" s="360"/>
      <c r="R6" s="360"/>
      <c r="S6" s="360"/>
      <c r="T6" s="360"/>
      <c r="U6" s="360"/>
      <c r="V6" s="360"/>
    </row>
    <row r="7" spans="1:22" ht="30" customHeight="1">
      <c r="B7" s="364"/>
      <c r="G7" s="365" t="s">
        <v>107</v>
      </c>
      <c r="H7" s="365"/>
      <c r="I7" s="922" t="str">
        <f>IF(入力シート!C21="","「件名」が未入力です。",入力シート!C21)</f>
        <v>「件名」が未入力です。</v>
      </c>
      <c r="J7" s="922"/>
      <c r="K7" s="922"/>
      <c r="L7" s="922"/>
      <c r="M7" s="922"/>
      <c r="N7" s="922"/>
    </row>
    <row r="8" spans="1:22" ht="30" customHeight="1">
      <c r="G8" s="365" t="s">
        <v>99</v>
      </c>
      <c r="H8" s="365"/>
      <c r="I8" s="365" t="s">
        <v>80</v>
      </c>
      <c r="K8" s="854" t="str">
        <f>IF(入力シート!C18="","「住所」が未入力です。",入力シート!C18)</f>
        <v>「住所」が未入力です。</v>
      </c>
      <c r="L8" s="854"/>
      <c r="M8" s="854"/>
      <c r="N8" s="854"/>
    </row>
    <row r="9" spans="1:22" ht="14.25">
      <c r="I9" s="365" t="s">
        <v>179</v>
      </c>
      <c r="K9" s="854" t="str">
        <f>IF(入力シート!C15="","「会社名」が未入力です。",入力シート!C15)</f>
        <v>「会社名」が未入力です。</v>
      </c>
      <c r="L9" s="854"/>
      <c r="M9" s="854"/>
      <c r="N9" s="854"/>
    </row>
    <row r="10" spans="1:22" ht="14.25">
      <c r="I10" s="365" t="s">
        <v>3</v>
      </c>
      <c r="K10" s="854" t="str">
        <f>IF(入力シート!C17="","「代表者（氏名）」が未入力です。",入力シート!C16&amp;"　"&amp;入力シート!C17)</f>
        <v>「代表者（氏名）」が未入力です。</v>
      </c>
      <c r="L10" s="854"/>
      <c r="M10" s="854"/>
      <c r="N10" s="854"/>
      <c r="Q10" s="280" t="s">
        <v>430</v>
      </c>
    </row>
    <row r="11" spans="1:22" ht="14.25">
      <c r="Q11" s="283" t="s">
        <v>431</v>
      </c>
    </row>
    <row r="12" spans="1:22" ht="14.25">
      <c r="A12" s="903" t="s">
        <v>432</v>
      </c>
      <c r="B12" s="903"/>
      <c r="C12" s="904" t="s">
        <v>433</v>
      </c>
      <c r="D12" s="905"/>
      <c r="E12" s="905"/>
      <c r="F12" s="905"/>
      <c r="G12" s="905"/>
      <c r="H12" s="905"/>
      <c r="I12" s="905"/>
      <c r="J12" s="905"/>
      <c r="K12" s="906"/>
      <c r="L12" s="948" t="s">
        <v>434</v>
      </c>
      <c r="M12" s="948"/>
      <c r="N12" s="949"/>
    </row>
    <row r="13" spans="1:22" ht="21.95" customHeight="1">
      <c r="A13" s="935" t="s">
        <v>435</v>
      </c>
      <c r="B13" s="936"/>
      <c r="C13" s="941" t="s">
        <v>436</v>
      </c>
      <c r="D13" s="942"/>
      <c r="E13" s="942"/>
      <c r="F13" s="942"/>
      <c r="G13" s="942"/>
      <c r="H13" s="942"/>
      <c r="I13" s="942"/>
      <c r="J13" s="942"/>
      <c r="K13" s="942"/>
      <c r="L13" s="366" t="s">
        <v>437</v>
      </c>
      <c r="M13" s="895" t="s">
        <v>438</v>
      </c>
      <c r="N13" s="896"/>
    </row>
    <row r="14" spans="1:22" ht="21.95" customHeight="1">
      <c r="A14" s="937"/>
      <c r="B14" s="938"/>
      <c r="C14" s="943"/>
      <c r="D14" s="944"/>
      <c r="E14" s="944"/>
      <c r="F14" s="944"/>
      <c r="G14" s="944"/>
      <c r="H14" s="944"/>
      <c r="I14" s="944"/>
      <c r="J14" s="944"/>
      <c r="K14" s="944"/>
      <c r="L14" s="367" t="s">
        <v>437</v>
      </c>
      <c r="M14" s="913" t="s">
        <v>439</v>
      </c>
      <c r="N14" s="945"/>
    </row>
    <row r="15" spans="1:22" ht="21.95" customHeight="1">
      <c r="A15" s="937"/>
      <c r="B15" s="938"/>
      <c r="C15" s="941" t="s">
        <v>440</v>
      </c>
      <c r="D15" s="942"/>
      <c r="E15" s="942"/>
      <c r="F15" s="942"/>
      <c r="G15" s="942"/>
      <c r="H15" s="942"/>
      <c r="I15" s="942"/>
      <c r="J15" s="942"/>
      <c r="K15" s="942"/>
      <c r="L15" s="366" t="s">
        <v>437</v>
      </c>
      <c r="M15" s="895" t="s">
        <v>438</v>
      </c>
      <c r="N15" s="896"/>
    </row>
    <row r="16" spans="1:22" ht="21.95" customHeight="1">
      <c r="A16" s="937"/>
      <c r="B16" s="938"/>
      <c r="C16" s="943"/>
      <c r="D16" s="944"/>
      <c r="E16" s="944"/>
      <c r="F16" s="944"/>
      <c r="G16" s="944"/>
      <c r="H16" s="944"/>
      <c r="I16" s="944"/>
      <c r="J16" s="944"/>
      <c r="K16" s="944"/>
      <c r="L16" s="367" t="s">
        <v>437</v>
      </c>
      <c r="M16" s="913" t="s">
        <v>439</v>
      </c>
      <c r="N16" s="945"/>
    </row>
    <row r="17" spans="1:14" ht="21.95" customHeight="1">
      <c r="A17" s="937"/>
      <c r="B17" s="938"/>
      <c r="C17" s="941" t="s">
        <v>441</v>
      </c>
      <c r="D17" s="942"/>
      <c r="E17" s="942"/>
      <c r="F17" s="942"/>
      <c r="G17" s="942"/>
      <c r="H17" s="942"/>
      <c r="I17" s="942"/>
      <c r="J17" s="942"/>
      <c r="K17" s="942"/>
      <c r="L17" s="366" t="s">
        <v>437</v>
      </c>
      <c r="M17" s="895" t="s">
        <v>438</v>
      </c>
      <c r="N17" s="896"/>
    </row>
    <row r="18" spans="1:14" ht="21.95" customHeight="1">
      <c r="A18" s="939"/>
      <c r="B18" s="940"/>
      <c r="C18" s="943"/>
      <c r="D18" s="944"/>
      <c r="E18" s="944"/>
      <c r="F18" s="944"/>
      <c r="G18" s="944"/>
      <c r="H18" s="944"/>
      <c r="I18" s="944"/>
      <c r="J18" s="944"/>
      <c r="K18" s="944"/>
      <c r="L18" s="367" t="s">
        <v>437</v>
      </c>
      <c r="M18" s="913" t="s">
        <v>439</v>
      </c>
      <c r="N18" s="945"/>
    </row>
    <row r="19" spans="1:14" ht="21.95" customHeight="1">
      <c r="A19" s="935" t="s">
        <v>442</v>
      </c>
      <c r="B19" s="936"/>
      <c r="C19" s="941" t="s">
        <v>443</v>
      </c>
      <c r="D19" s="942"/>
      <c r="E19" s="942"/>
      <c r="F19" s="942"/>
      <c r="G19" s="942"/>
      <c r="H19" s="942"/>
      <c r="I19" s="942"/>
      <c r="J19" s="942"/>
      <c r="K19" s="942"/>
      <c r="L19" s="366" t="s">
        <v>437</v>
      </c>
      <c r="M19" s="895" t="s">
        <v>444</v>
      </c>
      <c r="N19" s="896"/>
    </row>
    <row r="20" spans="1:14" ht="21.95" customHeight="1">
      <c r="A20" s="937"/>
      <c r="B20" s="938"/>
      <c r="C20" s="943"/>
      <c r="D20" s="944"/>
      <c r="E20" s="944"/>
      <c r="F20" s="944"/>
      <c r="G20" s="944"/>
      <c r="H20" s="944"/>
      <c r="I20" s="944"/>
      <c r="J20" s="944"/>
      <c r="K20" s="944"/>
      <c r="L20" s="367" t="s">
        <v>437</v>
      </c>
      <c r="M20" s="913" t="s">
        <v>445</v>
      </c>
      <c r="N20" s="945"/>
    </row>
    <row r="21" spans="1:14" ht="21.95" customHeight="1">
      <c r="A21" s="937"/>
      <c r="B21" s="938"/>
      <c r="C21" s="941" t="s">
        <v>446</v>
      </c>
      <c r="D21" s="942"/>
      <c r="E21" s="942"/>
      <c r="F21" s="942"/>
      <c r="G21" s="942"/>
      <c r="H21" s="942"/>
      <c r="I21" s="942"/>
      <c r="J21" s="942"/>
      <c r="K21" s="942"/>
      <c r="L21" s="366" t="s">
        <v>437</v>
      </c>
      <c r="M21" s="895" t="s">
        <v>438</v>
      </c>
      <c r="N21" s="896"/>
    </row>
    <row r="22" spans="1:14" ht="21.95" customHeight="1">
      <c r="A22" s="939"/>
      <c r="B22" s="940"/>
      <c r="C22" s="943"/>
      <c r="D22" s="944"/>
      <c r="E22" s="944"/>
      <c r="F22" s="944"/>
      <c r="G22" s="944"/>
      <c r="H22" s="944"/>
      <c r="I22" s="944"/>
      <c r="J22" s="944"/>
      <c r="K22" s="944"/>
      <c r="L22" s="367" t="s">
        <v>437</v>
      </c>
      <c r="M22" s="913" t="s">
        <v>445</v>
      </c>
      <c r="N22" s="945"/>
    </row>
    <row r="23" spans="1:14" ht="21.95" customHeight="1">
      <c r="A23" s="935" t="s">
        <v>447</v>
      </c>
      <c r="B23" s="936"/>
      <c r="C23" s="941" t="s">
        <v>448</v>
      </c>
      <c r="D23" s="942"/>
      <c r="E23" s="942"/>
      <c r="F23" s="942"/>
      <c r="G23" s="942"/>
      <c r="H23" s="942"/>
      <c r="I23" s="942"/>
      <c r="J23" s="942"/>
      <c r="K23" s="942"/>
      <c r="L23" s="366" t="s">
        <v>437</v>
      </c>
      <c r="M23" s="895" t="s">
        <v>438</v>
      </c>
      <c r="N23" s="896"/>
    </row>
    <row r="24" spans="1:14" ht="21.95" customHeight="1">
      <c r="A24" s="937"/>
      <c r="B24" s="938"/>
      <c r="C24" s="943"/>
      <c r="D24" s="944"/>
      <c r="E24" s="944"/>
      <c r="F24" s="944"/>
      <c r="G24" s="944"/>
      <c r="H24" s="944"/>
      <c r="I24" s="944"/>
      <c r="J24" s="944"/>
      <c r="K24" s="944"/>
      <c r="L24" s="367" t="s">
        <v>437</v>
      </c>
      <c r="M24" s="913" t="s">
        <v>449</v>
      </c>
      <c r="N24" s="945"/>
    </row>
    <row r="25" spans="1:14" ht="21.95" customHeight="1">
      <c r="A25" s="937"/>
      <c r="B25" s="938"/>
      <c r="C25" s="941" t="s">
        <v>450</v>
      </c>
      <c r="D25" s="942"/>
      <c r="E25" s="942"/>
      <c r="F25" s="942"/>
      <c r="G25" s="942"/>
      <c r="H25" s="942"/>
      <c r="I25" s="942"/>
      <c r="J25" s="942"/>
      <c r="K25" s="942"/>
      <c r="L25" s="366" t="s">
        <v>437</v>
      </c>
      <c r="M25" s="895" t="s">
        <v>451</v>
      </c>
      <c r="N25" s="896"/>
    </row>
    <row r="26" spans="1:14" ht="21.95" customHeight="1">
      <c r="A26" s="937"/>
      <c r="B26" s="938"/>
      <c r="C26" s="943"/>
      <c r="D26" s="944"/>
      <c r="E26" s="944"/>
      <c r="F26" s="944"/>
      <c r="G26" s="944"/>
      <c r="H26" s="944"/>
      <c r="I26" s="944"/>
      <c r="J26" s="944"/>
      <c r="K26" s="944"/>
      <c r="L26" s="367" t="s">
        <v>437</v>
      </c>
      <c r="M26" s="913" t="s">
        <v>439</v>
      </c>
      <c r="N26" s="945"/>
    </row>
    <row r="27" spans="1:14" ht="21.95" customHeight="1">
      <c r="A27" s="937"/>
      <c r="B27" s="938"/>
      <c r="C27" s="941" t="s">
        <v>452</v>
      </c>
      <c r="D27" s="942"/>
      <c r="E27" s="942"/>
      <c r="F27" s="942"/>
      <c r="G27" s="942"/>
      <c r="H27" s="942"/>
      <c r="I27" s="942"/>
      <c r="J27" s="942"/>
      <c r="K27" s="942"/>
      <c r="L27" s="894" t="s">
        <v>453</v>
      </c>
      <c r="M27" s="895"/>
      <c r="N27" s="896"/>
    </row>
    <row r="28" spans="1:14" ht="21.95" customHeight="1">
      <c r="A28" s="939"/>
      <c r="B28" s="940"/>
      <c r="C28" s="943"/>
      <c r="D28" s="944"/>
      <c r="E28" s="944"/>
      <c r="F28" s="944"/>
      <c r="G28" s="944"/>
      <c r="H28" s="944"/>
      <c r="I28" s="944"/>
      <c r="J28" s="944"/>
      <c r="K28" s="944"/>
      <c r="L28" s="946"/>
      <c r="M28" s="947"/>
      <c r="N28" s="368" t="s">
        <v>76</v>
      </c>
    </row>
    <row r="29" spans="1:14" ht="21.95" customHeight="1">
      <c r="A29" s="935" t="s">
        <v>454</v>
      </c>
      <c r="B29" s="936"/>
      <c r="C29" s="941" t="s">
        <v>455</v>
      </c>
      <c r="D29" s="942"/>
      <c r="E29" s="942"/>
      <c r="F29" s="942"/>
      <c r="G29" s="942"/>
      <c r="H29" s="942"/>
      <c r="I29" s="942"/>
      <c r="J29" s="942"/>
      <c r="K29" s="942"/>
      <c r="L29" s="366" t="s">
        <v>437</v>
      </c>
      <c r="M29" s="895" t="s">
        <v>438</v>
      </c>
      <c r="N29" s="896"/>
    </row>
    <row r="30" spans="1:14" ht="21.95" customHeight="1">
      <c r="A30" s="937"/>
      <c r="B30" s="938"/>
      <c r="C30" s="943"/>
      <c r="D30" s="944"/>
      <c r="E30" s="944"/>
      <c r="F30" s="944"/>
      <c r="G30" s="944"/>
      <c r="H30" s="944"/>
      <c r="I30" s="944"/>
      <c r="J30" s="944"/>
      <c r="K30" s="944"/>
      <c r="L30" s="367" t="s">
        <v>437</v>
      </c>
      <c r="M30" s="913" t="s">
        <v>449</v>
      </c>
      <c r="N30" s="945"/>
    </row>
    <row r="31" spans="1:14" ht="21.95" customHeight="1">
      <c r="A31" s="937"/>
      <c r="B31" s="938"/>
      <c r="C31" s="941" t="s">
        <v>456</v>
      </c>
      <c r="D31" s="942"/>
      <c r="E31" s="942"/>
      <c r="F31" s="942"/>
      <c r="G31" s="942"/>
      <c r="H31" s="942"/>
      <c r="I31" s="942"/>
      <c r="J31" s="942"/>
      <c r="K31" s="942"/>
      <c r="L31" s="366" t="s">
        <v>437</v>
      </c>
      <c r="M31" s="895" t="s">
        <v>438</v>
      </c>
      <c r="N31" s="896"/>
    </row>
    <row r="32" spans="1:14" ht="21.95" customHeight="1">
      <c r="A32" s="939"/>
      <c r="B32" s="940"/>
      <c r="C32" s="943"/>
      <c r="D32" s="944"/>
      <c r="E32" s="944"/>
      <c r="F32" s="944"/>
      <c r="G32" s="944"/>
      <c r="H32" s="944"/>
      <c r="I32" s="944"/>
      <c r="J32" s="944"/>
      <c r="K32" s="944"/>
      <c r="L32" s="367" t="s">
        <v>437</v>
      </c>
      <c r="M32" s="913" t="s">
        <v>439</v>
      </c>
      <c r="N32" s="945"/>
    </row>
    <row r="33" spans="1:43" ht="21.95" customHeight="1">
      <c r="A33" s="935" t="s">
        <v>457</v>
      </c>
      <c r="B33" s="936"/>
      <c r="C33" s="941" t="s">
        <v>458</v>
      </c>
      <c r="D33" s="942"/>
      <c r="E33" s="942"/>
      <c r="F33" s="942"/>
      <c r="G33" s="942"/>
      <c r="H33" s="942"/>
      <c r="I33" s="942"/>
      <c r="J33" s="942"/>
      <c r="K33" s="942"/>
      <c r="L33" s="366" t="s">
        <v>437</v>
      </c>
      <c r="M33" s="895" t="s">
        <v>459</v>
      </c>
      <c r="N33" s="896"/>
    </row>
    <row r="34" spans="1:43" ht="21.95" customHeight="1">
      <c r="A34" s="939"/>
      <c r="B34" s="940"/>
      <c r="C34" s="943"/>
      <c r="D34" s="944"/>
      <c r="E34" s="944"/>
      <c r="F34" s="944"/>
      <c r="G34" s="944"/>
      <c r="H34" s="944"/>
      <c r="I34" s="944"/>
      <c r="J34" s="944"/>
      <c r="K34" s="944"/>
      <c r="L34" s="367" t="s">
        <v>437</v>
      </c>
      <c r="M34" s="913" t="s">
        <v>439</v>
      </c>
      <c r="N34" s="945"/>
    </row>
    <row r="35" spans="1:43" s="372" customFormat="1" ht="21.95" customHeight="1">
      <c r="A35" s="369"/>
      <c r="B35" s="369"/>
      <c r="C35" s="370"/>
      <c r="D35" s="370"/>
      <c r="E35" s="370"/>
      <c r="F35" s="370"/>
      <c r="G35" s="370"/>
      <c r="H35" s="370"/>
      <c r="I35" s="370"/>
      <c r="J35" s="370"/>
      <c r="K35" s="370"/>
      <c r="L35" s="371"/>
    </row>
    <row r="36" spans="1:43" ht="30" customHeight="1">
      <c r="B36" s="913" t="s">
        <v>460</v>
      </c>
      <c r="C36" s="913"/>
      <c r="D36" s="913"/>
      <c r="E36" s="913"/>
      <c r="F36" s="913"/>
      <c r="G36" s="913"/>
      <c r="H36" s="913"/>
      <c r="I36" s="913"/>
      <c r="J36" s="913"/>
      <c r="K36" s="913"/>
      <c r="L36" s="913"/>
      <c r="M36" s="913"/>
      <c r="N36" s="913"/>
    </row>
    <row r="37" spans="1:43" ht="30" customHeight="1">
      <c r="A37" s="903" t="s">
        <v>461</v>
      </c>
      <c r="B37" s="903"/>
      <c r="C37" s="903" t="s">
        <v>462</v>
      </c>
      <c r="D37" s="903"/>
      <c r="E37" s="903"/>
      <c r="F37" s="903"/>
      <c r="G37" s="903"/>
      <c r="H37" s="903"/>
      <c r="I37" s="903"/>
      <c r="J37" s="903"/>
      <c r="K37" s="903"/>
      <c r="L37" s="903"/>
      <c r="M37" s="903"/>
      <c r="N37" s="903"/>
    </row>
    <row r="38" spans="1:43" ht="30" customHeight="1">
      <c r="A38" s="933"/>
      <c r="B38" s="933"/>
      <c r="C38" s="934"/>
      <c r="D38" s="934"/>
      <c r="E38" s="934"/>
      <c r="F38" s="934"/>
      <c r="G38" s="934"/>
      <c r="H38" s="934"/>
      <c r="I38" s="934"/>
      <c r="J38" s="934"/>
      <c r="K38" s="934"/>
      <c r="L38" s="934"/>
      <c r="M38" s="934"/>
      <c r="N38" s="934"/>
    </row>
    <row r="39" spans="1:43" ht="30" customHeight="1">
      <c r="A39" s="933"/>
      <c r="B39" s="933"/>
      <c r="C39" s="934"/>
      <c r="D39" s="934"/>
      <c r="E39" s="934"/>
      <c r="F39" s="934"/>
      <c r="G39" s="934"/>
      <c r="H39" s="934"/>
      <c r="I39" s="934"/>
      <c r="J39" s="934"/>
      <c r="K39" s="934"/>
      <c r="L39" s="934"/>
      <c r="M39" s="934"/>
      <c r="N39" s="934"/>
    </row>
    <row r="40" spans="1:43" ht="30" customHeight="1">
      <c r="A40" s="933"/>
      <c r="B40" s="933"/>
      <c r="C40" s="934"/>
      <c r="D40" s="934"/>
      <c r="E40" s="934"/>
      <c r="F40" s="934"/>
      <c r="G40" s="934"/>
      <c r="H40" s="934"/>
      <c r="I40" s="934"/>
      <c r="J40" s="934"/>
      <c r="K40" s="934"/>
      <c r="L40" s="934"/>
      <c r="M40" s="934"/>
      <c r="N40" s="934"/>
    </row>
    <row r="41" spans="1:43" ht="30" customHeight="1">
      <c r="A41" s="933"/>
      <c r="B41" s="933"/>
      <c r="C41" s="934"/>
      <c r="D41" s="934"/>
      <c r="E41" s="934"/>
      <c r="F41" s="934"/>
      <c r="G41" s="934"/>
      <c r="H41" s="934"/>
      <c r="I41" s="934"/>
      <c r="J41" s="934"/>
      <c r="K41" s="934"/>
      <c r="L41" s="934"/>
      <c r="M41" s="934"/>
      <c r="N41" s="934"/>
    </row>
    <row r="42" spans="1:43" ht="30" customHeight="1">
      <c r="A42" s="933"/>
      <c r="B42" s="933"/>
      <c r="C42" s="934"/>
      <c r="D42" s="934"/>
      <c r="E42" s="934"/>
      <c r="F42" s="934"/>
      <c r="G42" s="934"/>
      <c r="H42" s="934"/>
      <c r="I42" s="934"/>
      <c r="J42" s="934"/>
      <c r="K42" s="934"/>
      <c r="L42" s="934"/>
      <c r="M42" s="934"/>
      <c r="N42" s="934"/>
    </row>
    <row r="43" spans="1:43" ht="50.1" customHeight="1">
      <c r="D43" s="373"/>
      <c r="E43" s="373"/>
      <c r="F43" s="373"/>
      <c r="G43" s="373"/>
      <c r="H43" s="373"/>
      <c r="I43" s="373"/>
      <c r="J43" s="373"/>
      <c r="K43" s="373"/>
      <c r="L43" s="373"/>
      <c r="M43" s="373"/>
      <c r="N43" s="373"/>
      <c r="O43" s="373"/>
      <c r="P43" s="373"/>
      <c r="Q43" s="373"/>
      <c r="R43" s="373"/>
      <c r="S43" s="373"/>
      <c r="W43" s="374"/>
      <c r="X43" s="374"/>
      <c r="Y43" s="374"/>
      <c r="Z43" s="374"/>
      <c r="AA43" s="374"/>
      <c r="AB43" s="374"/>
      <c r="AC43" s="374"/>
      <c r="AD43" s="374"/>
      <c r="AE43" s="374"/>
      <c r="AF43" s="374"/>
      <c r="AG43" s="374"/>
      <c r="AH43" s="374"/>
      <c r="AI43" s="374"/>
      <c r="AJ43" s="374"/>
      <c r="AK43" s="374"/>
      <c r="AL43" s="374"/>
      <c r="AM43" s="374"/>
      <c r="AN43" s="374"/>
      <c r="AO43" s="374"/>
      <c r="AP43" s="374"/>
      <c r="AQ43" s="374"/>
    </row>
    <row r="44" spans="1:43" ht="21.95" customHeight="1">
      <c r="A44" s="894" t="s">
        <v>463</v>
      </c>
      <c r="B44" s="895"/>
      <c r="C44" s="895"/>
      <c r="D44" s="895"/>
      <c r="E44" s="895"/>
      <c r="F44" s="895"/>
      <c r="G44" s="895"/>
      <c r="H44" s="895"/>
      <c r="I44" s="895"/>
      <c r="J44" s="895"/>
      <c r="K44" s="895"/>
      <c r="L44" s="895"/>
      <c r="M44" s="895"/>
      <c r="N44" s="896"/>
      <c r="O44" s="373"/>
      <c r="P44" s="280" t="s">
        <v>294</v>
      </c>
      <c r="Q44" s="373"/>
      <c r="R44" s="373"/>
      <c r="S44" s="373"/>
      <c r="W44" s="374"/>
      <c r="X44" s="374"/>
      <c r="Y44" s="374"/>
      <c r="Z44" s="374"/>
      <c r="AA44" s="374"/>
      <c r="AB44" s="374"/>
      <c r="AC44" s="374"/>
      <c r="AD44" s="374"/>
      <c r="AE44" s="374"/>
      <c r="AF44" s="374"/>
      <c r="AG44" s="374"/>
      <c r="AH44" s="374"/>
      <c r="AI44" s="374"/>
      <c r="AJ44" s="374"/>
      <c r="AK44" s="374"/>
      <c r="AL44" s="374"/>
      <c r="AM44" s="374"/>
      <c r="AN44" s="374"/>
      <c r="AO44" s="374"/>
      <c r="AP44" s="374"/>
      <c r="AQ44" s="374"/>
    </row>
    <row r="45" spans="1:43" ht="21.95" customHeight="1">
      <c r="A45" s="375" t="s">
        <v>464</v>
      </c>
      <c r="B45" s="369" t="s">
        <v>166</v>
      </c>
      <c r="C45" s="372"/>
      <c r="D45" s="900" t="str">
        <f>入力シート!C11&amp;""</f>
        <v/>
      </c>
      <c r="E45" s="900"/>
      <c r="F45" s="900"/>
      <c r="G45" s="900"/>
      <c r="H45" s="376"/>
      <c r="I45" s="376" t="s">
        <v>259</v>
      </c>
      <c r="J45" s="376"/>
      <c r="K45" s="931" t="str">
        <f>入力シート!C12&amp;""</f>
        <v/>
      </c>
      <c r="L45" s="931"/>
      <c r="M45" s="931"/>
      <c r="N45" s="932"/>
      <c r="O45" s="373"/>
      <c r="P45" s="281" t="s">
        <v>295</v>
      </c>
      <c r="Q45" s="373"/>
      <c r="R45" s="373"/>
      <c r="S45" s="373"/>
      <c r="W45" s="374"/>
      <c r="X45" s="374"/>
      <c r="Y45" s="374"/>
      <c r="Z45" s="374"/>
      <c r="AA45" s="374"/>
      <c r="AB45" s="374"/>
      <c r="AC45" s="374"/>
      <c r="AD45" s="374"/>
      <c r="AE45" s="374"/>
      <c r="AF45" s="374"/>
      <c r="AG45" s="374"/>
      <c r="AH45" s="374"/>
      <c r="AI45" s="374"/>
      <c r="AJ45" s="374"/>
      <c r="AK45" s="374"/>
      <c r="AL45" s="374"/>
      <c r="AM45" s="374"/>
      <c r="AN45" s="374"/>
      <c r="AO45" s="374"/>
      <c r="AP45" s="374"/>
      <c r="AQ45" s="374"/>
    </row>
    <row r="46" spans="1:43" ht="21.95" customHeight="1">
      <c r="A46" s="377" t="s">
        <v>464</v>
      </c>
      <c r="B46" s="378" t="s">
        <v>256</v>
      </c>
      <c r="C46" s="379"/>
      <c r="D46" s="891" t="str">
        <f>入力シート!C13&amp;""</f>
        <v/>
      </c>
      <c r="E46" s="891"/>
      <c r="F46" s="891"/>
      <c r="G46" s="891"/>
      <c r="H46" s="380"/>
      <c r="I46" s="380" t="s">
        <v>259</v>
      </c>
      <c r="J46" s="380"/>
      <c r="K46" s="929" t="str">
        <f>入力シート!C14&amp;""</f>
        <v/>
      </c>
      <c r="L46" s="929"/>
      <c r="M46" s="929"/>
      <c r="N46" s="930"/>
      <c r="O46" s="373"/>
      <c r="P46" s="281" t="s">
        <v>296</v>
      </c>
      <c r="Q46" s="373"/>
      <c r="R46" s="373"/>
      <c r="S46" s="373"/>
      <c r="W46" s="374"/>
      <c r="X46" s="374"/>
      <c r="Y46" s="374"/>
      <c r="Z46" s="374"/>
      <c r="AA46" s="374"/>
      <c r="AB46" s="374"/>
      <c r="AC46" s="374"/>
      <c r="AD46" s="374"/>
      <c r="AE46" s="374"/>
      <c r="AF46" s="374"/>
      <c r="AG46" s="374"/>
      <c r="AH46" s="374"/>
      <c r="AI46" s="374"/>
      <c r="AJ46" s="374"/>
      <c r="AK46" s="374"/>
      <c r="AL46" s="374"/>
      <c r="AM46" s="374"/>
      <c r="AN46" s="374"/>
      <c r="AO46" s="374"/>
      <c r="AP46" s="374"/>
      <c r="AQ46" s="374"/>
    </row>
    <row r="47" spans="1:43" ht="50.1" customHeight="1">
      <c r="P47" s="281" t="s">
        <v>297</v>
      </c>
    </row>
    <row r="48" spans="1:43" ht="24" customHeight="1">
      <c r="B48" s="911" t="s">
        <v>465</v>
      </c>
      <c r="C48" s="911"/>
      <c r="D48" s="911"/>
      <c r="E48" s="911"/>
      <c r="F48" s="911"/>
      <c r="G48" s="911"/>
      <c r="H48" s="911"/>
      <c r="I48" s="911"/>
      <c r="J48" s="911"/>
      <c r="K48" s="911"/>
      <c r="L48" s="911"/>
      <c r="M48" s="911"/>
      <c r="N48" s="911"/>
      <c r="P48" s="280" t="s">
        <v>298</v>
      </c>
      <c r="W48" s="373"/>
      <c r="X48" s="373"/>
      <c r="Y48" s="381"/>
      <c r="Z48" s="381"/>
      <c r="AA48" s="381"/>
      <c r="AB48" s="381"/>
      <c r="AC48" s="381"/>
      <c r="AD48" s="381"/>
    </row>
    <row r="49" spans="2:30" ht="24" customHeight="1">
      <c r="B49" s="911" t="s">
        <v>466</v>
      </c>
      <c r="C49" s="911"/>
      <c r="D49" s="911"/>
      <c r="E49" s="911"/>
      <c r="F49" s="911"/>
      <c r="G49" s="911"/>
      <c r="H49" s="911"/>
      <c r="I49" s="911"/>
      <c r="J49" s="911"/>
      <c r="K49" s="911"/>
      <c r="L49" s="911"/>
      <c r="M49" s="911"/>
      <c r="N49" s="911"/>
      <c r="W49" s="381"/>
      <c r="X49" s="381"/>
      <c r="Y49" s="381"/>
      <c r="Z49" s="381"/>
      <c r="AA49" s="381"/>
      <c r="AB49" s="381"/>
      <c r="AC49" s="381"/>
      <c r="AD49" s="381"/>
    </row>
    <row r="50" spans="2:30" ht="24" customHeight="1">
      <c r="B50" s="911" t="s">
        <v>467</v>
      </c>
      <c r="C50" s="911"/>
      <c r="D50" s="911"/>
      <c r="E50" s="911"/>
      <c r="F50" s="911"/>
      <c r="G50" s="911"/>
      <c r="H50" s="911"/>
      <c r="I50" s="911"/>
      <c r="J50" s="911"/>
      <c r="K50" s="911"/>
      <c r="L50" s="911"/>
      <c r="M50" s="911"/>
      <c r="N50" s="911"/>
      <c r="W50" s="381"/>
      <c r="X50" s="381"/>
      <c r="Y50" s="381"/>
      <c r="Z50" s="381"/>
      <c r="AA50" s="381"/>
      <c r="AB50" s="381"/>
      <c r="AC50" s="381"/>
      <c r="AD50" s="381"/>
    </row>
    <row r="51" spans="2:30" ht="24" customHeight="1">
      <c r="B51" s="359" t="s">
        <v>468</v>
      </c>
      <c r="C51" s="911" t="s">
        <v>469</v>
      </c>
      <c r="D51" s="911"/>
      <c r="E51" s="911"/>
      <c r="F51" s="911"/>
      <c r="G51" s="911"/>
      <c r="H51" s="911"/>
      <c r="I51" s="911"/>
      <c r="J51" s="911"/>
      <c r="K51" s="911"/>
      <c r="L51" s="911"/>
      <c r="M51" s="911"/>
      <c r="N51" s="911"/>
    </row>
    <row r="52" spans="2:30" ht="24" customHeight="1">
      <c r="B52" s="911" t="s">
        <v>470</v>
      </c>
      <c r="C52" s="911"/>
      <c r="D52" s="911"/>
      <c r="E52" s="911"/>
      <c r="F52" s="911"/>
      <c r="G52" s="911"/>
      <c r="H52" s="911"/>
      <c r="I52" s="911"/>
      <c r="J52" s="911"/>
      <c r="K52" s="911"/>
      <c r="L52" s="911"/>
      <c r="M52" s="911"/>
      <c r="N52" s="911"/>
    </row>
    <row r="53" spans="2:30" ht="24" customHeight="1">
      <c r="B53" s="902" t="s">
        <v>471</v>
      </c>
      <c r="C53" s="902"/>
      <c r="D53" s="902"/>
      <c r="E53" s="382" t="s">
        <v>472</v>
      </c>
      <c r="F53" s="911" t="s">
        <v>473</v>
      </c>
      <c r="G53" s="911"/>
      <c r="H53" s="911"/>
      <c r="I53" s="911"/>
      <c r="J53" s="911"/>
      <c r="K53" s="911"/>
      <c r="L53" s="911"/>
      <c r="M53" s="911"/>
      <c r="N53" s="911"/>
    </row>
    <row r="54" spans="2:30" ht="24" customHeight="1">
      <c r="B54" s="902" t="s">
        <v>474</v>
      </c>
      <c r="C54" s="902"/>
      <c r="D54" s="902"/>
      <c r="E54" s="382" t="s">
        <v>475</v>
      </c>
      <c r="F54" s="911" t="s">
        <v>476</v>
      </c>
      <c r="G54" s="911"/>
      <c r="H54" s="911"/>
      <c r="I54" s="911"/>
      <c r="J54" s="911"/>
      <c r="K54" s="911"/>
      <c r="L54" s="911"/>
      <c r="M54" s="911"/>
      <c r="N54" s="911"/>
    </row>
    <row r="55" spans="2:30" ht="24" customHeight="1">
      <c r="B55" s="902" t="s">
        <v>477</v>
      </c>
      <c r="C55" s="902"/>
      <c r="D55" s="902"/>
      <c r="E55" s="382" t="s">
        <v>475</v>
      </c>
      <c r="F55" s="911" t="s">
        <v>478</v>
      </c>
      <c r="G55" s="911"/>
      <c r="H55" s="911"/>
      <c r="I55" s="911"/>
      <c r="J55" s="911"/>
      <c r="K55" s="911"/>
      <c r="L55" s="911"/>
      <c r="M55" s="911"/>
      <c r="N55" s="911"/>
    </row>
    <row r="56" spans="2:30" ht="24" customHeight="1">
      <c r="B56" s="927" t="s">
        <v>479</v>
      </c>
      <c r="C56" s="927"/>
      <c r="D56" s="927"/>
      <c r="E56" s="927"/>
      <c r="F56" s="927"/>
      <c r="G56" s="927"/>
      <c r="H56" s="927"/>
      <c r="I56" s="927"/>
      <c r="J56" s="927"/>
      <c r="K56" s="927"/>
      <c r="L56" s="927"/>
      <c r="M56" s="927"/>
      <c r="N56" s="927"/>
    </row>
    <row r="57" spans="2:30" ht="24" customHeight="1">
      <c r="B57" s="927" t="s">
        <v>480</v>
      </c>
      <c r="C57" s="927"/>
      <c r="D57" s="927"/>
      <c r="E57" s="927"/>
      <c r="F57" s="927"/>
      <c r="G57" s="927"/>
      <c r="H57" s="927"/>
      <c r="I57" s="927"/>
      <c r="J57" s="927"/>
      <c r="K57" s="927"/>
      <c r="L57" s="927"/>
      <c r="M57" s="927"/>
      <c r="N57" s="927"/>
    </row>
    <row r="58" spans="2:30" ht="24" customHeight="1">
      <c r="B58" s="927" t="s">
        <v>481</v>
      </c>
      <c r="C58" s="927"/>
      <c r="D58" s="927"/>
      <c r="E58" s="927"/>
      <c r="F58" s="927"/>
      <c r="G58" s="927"/>
      <c r="H58" s="927"/>
      <c r="I58" s="927"/>
      <c r="J58" s="927"/>
      <c r="K58" s="927"/>
      <c r="L58" s="927"/>
      <c r="M58" s="927"/>
      <c r="N58" s="927"/>
    </row>
    <row r="59" spans="2:30" ht="24" customHeight="1">
      <c r="B59" s="927" t="s">
        <v>482</v>
      </c>
      <c r="C59" s="927"/>
      <c r="D59" s="927"/>
      <c r="E59" s="927"/>
      <c r="F59" s="927"/>
      <c r="G59" s="927"/>
      <c r="H59" s="927"/>
      <c r="I59" s="927"/>
      <c r="J59" s="927"/>
      <c r="K59" s="927"/>
      <c r="L59" s="927"/>
      <c r="M59" s="927"/>
      <c r="N59" s="927"/>
    </row>
    <row r="60" spans="2:30" ht="30" customHeight="1">
      <c r="B60" s="928" t="s">
        <v>483</v>
      </c>
      <c r="C60" s="927"/>
      <c r="D60" s="927"/>
      <c r="E60" s="927"/>
      <c r="F60" s="927"/>
      <c r="G60" s="927"/>
      <c r="H60" s="927"/>
      <c r="I60" s="927"/>
      <c r="J60" s="927"/>
      <c r="K60" s="927"/>
      <c r="L60" s="927"/>
      <c r="M60" s="927"/>
      <c r="N60" s="927"/>
    </row>
  </sheetData>
  <sheetProtection password="C671" sheet="1" formatRows="0" insertRows="0"/>
  <mergeCells count="85">
    <mergeCell ref="A6:N6"/>
    <mergeCell ref="A1:N1"/>
    <mergeCell ref="P1:T2"/>
    <mergeCell ref="A3:C3"/>
    <mergeCell ref="D3:K3"/>
    <mergeCell ref="K5:N5"/>
    <mergeCell ref="I7:N7"/>
    <mergeCell ref="K8:N8"/>
    <mergeCell ref="K9:N9"/>
    <mergeCell ref="K10:N10"/>
    <mergeCell ref="A12:B12"/>
    <mergeCell ref="C12:K12"/>
    <mergeCell ref="L12:N12"/>
    <mergeCell ref="A13:B18"/>
    <mergeCell ref="C13:K14"/>
    <mergeCell ref="M13:N13"/>
    <mergeCell ref="M14:N14"/>
    <mergeCell ref="C15:K16"/>
    <mergeCell ref="M15:N15"/>
    <mergeCell ref="M16:N16"/>
    <mergeCell ref="C17:K18"/>
    <mergeCell ref="M17:N17"/>
    <mergeCell ref="M18:N18"/>
    <mergeCell ref="A19:B22"/>
    <mergeCell ref="C19:K20"/>
    <mergeCell ref="M19:N19"/>
    <mergeCell ref="M20:N20"/>
    <mergeCell ref="C21:K22"/>
    <mergeCell ref="M21:N21"/>
    <mergeCell ref="M22:N22"/>
    <mergeCell ref="A23:B28"/>
    <mergeCell ref="C23:K24"/>
    <mergeCell ref="M23:N23"/>
    <mergeCell ref="M24:N24"/>
    <mergeCell ref="C25:K26"/>
    <mergeCell ref="M25:N25"/>
    <mergeCell ref="M26:N26"/>
    <mergeCell ref="C27:K28"/>
    <mergeCell ref="L27:N27"/>
    <mergeCell ref="L28:M28"/>
    <mergeCell ref="A37:B37"/>
    <mergeCell ref="C37:N37"/>
    <mergeCell ref="A29:B32"/>
    <mergeCell ref="C29:K30"/>
    <mergeCell ref="M29:N29"/>
    <mergeCell ref="M30:N30"/>
    <mergeCell ref="C31:K32"/>
    <mergeCell ref="M31:N31"/>
    <mergeCell ref="M32:N32"/>
    <mergeCell ref="A33:B34"/>
    <mergeCell ref="C33:K34"/>
    <mergeCell ref="M33:N33"/>
    <mergeCell ref="M34:N34"/>
    <mergeCell ref="B36:N36"/>
    <mergeCell ref="D45:G45"/>
    <mergeCell ref="K45:N45"/>
    <mergeCell ref="A38:B38"/>
    <mergeCell ref="C38:N38"/>
    <mergeCell ref="A39:B39"/>
    <mergeCell ref="C39:N39"/>
    <mergeCell ref="A40:B40"/>
    <mergeCell ref="C40:N40"/>
    <mergeCell ref="A41:B41"/>
    <mergeCell ref="C41:N41"/>
    <mergeCell ref="A42:B42"/>
    <mergeCell ref="C42:N42"/>
    <mergeCell ref="A44:N44"/>
    <mergeCell ref="B55:D55"/>
    <mergeCell ref="F55:N55"/>
    <mergeCell ref="D46:G46"/>
    <mergeCell ref="K46:N46"/>
    <mergeCell ref="B48:N48"/>
    <mergeCell ref="B49:N49"/>
    <mergeCell ref="B50:N50"/>
    <mergeCell ref="C51:N51"/>
    <mergeCell ref="B52:N52"/>
    <mergeCell ref="B53:D53"/>
    <mergeCell ref="F53:N53"/>
    <mergeCell ref="B54:D54"/>
    <mergeCell ref="F54:N54"/>
    <mergeCell ref="B56:N56"/>
    <mergeCell ref="B57:N57"/>
    <mergeCell ref="B58:N58"/>
    <mergeCell ref="B59:N59"/>
    <mergeCell ref="B60:N60"/>
  </mergeCells>
  <phoneticPr fontId="1"/>
  <conditionalFormatting sqref="M13:N13 M15:N15 M17:N17 M19:N19 M21:N21 M23:N23 M25:N25 M29:N29 M31:N31 M33:N33">
    <cfRule type="expression" dxfId="46" priority="11">
      <formula>$L13=$L14</formula>
    </cfRule>
  </conditionalFormatting>
  <conditionalFormatting sqref="M14:N14 M16:N16 M18:N18 M20:N20 M22:N22 M24:N24 M26:N26 M30:N30 M32:N32 M34:N35">
    <cfRule type="expression" dxfId="45" priority="10">
      <formula>$L13=$L14</formula>
    </cfRule>
  </conditionalFormatting>
  <conditionalFormatting sqref="L28">
    <cfRule type="expression" dxfId="44" priority="9">
      <formula>$L$28=""</formula>
    </cfRule>
  </conditionalFormatting>
  <conditionalFormatting sqref="L29">
    <cfRule type="expression" dxfId="43" priority="8">
      <formula>$L29=$L30</formula>
    </cfRule>
  </conditionalFormatting>
  <conditionalFormatting sqref="L30">
    <cfRule type="expression" dxfId="42" priority="7">
      <formula>$L29=$L30</formula>
    </cfRule>
  </conditionalFormatting>
  <conditionalFormatting sqref="L31">
    <cfRule type="expression" dxfId="41" priority="6">
      <formula>$L31=$L32</formula>
    </cfRule>
  </conditionalFormatting>
  <conditionalFormatting sqref="L32">
    <cfRule type="expression" dxfId="40" priority="5">
      <formula>$L31=$L32</formula>
    </cfRule>
  </conditionalFormatting>
  <conditionalFormatting sqref="L33">
    <cfRule type="expression" dxfId="39" priority="4">
      <formula>$L33=$L34</formula>
    </cfRule>
  </conditionalFormatting>
  <conditionalFormatting sqref="L34:L35">
    <cfRule type="expression" dxfId="38" priority="3">
      <formula>$L33=$L34</formula>
    </cfRule>
  </conditionalFormatting>
  <conditionalFormatting sqref="L13 L15 L17 L19 L21 L23 L25">
    <cfRule type="expression" dxfId="37" priority="2">
      <formula>$L13=$L14</formula>
    </cfRule>
  </conditionalFormatting>
  <conditionalFormatting sqref="L14 L16 L18 L20 L22 L24 L26">
    <cfRule type="expression" dxfId="36" priority="1">
      <formula>$L13=$L14</formula>
    </cfRule>
  </conditionalFormatting>
  <dataValidations count="2">
    <dataValidation type="list" allowBlank="1" showInputMessage="1" showErrorMessage="1" sqref="A38:B42">
      <formula1>"(1),(2),(3),(4),(5),(6),(7),(8),(9),(10),(11)"</formula1>
    </dataValidation>
    <dataValidation type="list" allowBlank="1" showInputMessage="1" showErrorMessage="1" sqref="L29:L35 L13:L26">
      <formula1>"□,■"</formula1>
    </dataValidation>
  </dataValidations>
  <hyperlinks>
    <hyperlink ref="P1:T2" location="入力シート!A1" display="入力シートへ戻る"/>
  </hyperlinks>
  <printOptions gridLinesSet="0"/>
  <pageMargins left="0.78740157480314965" right="0.78740157480314965" top="0.78740157480314965" bottom="0.78740157480314965" header="0.51181102362204722" footer="0.51181102362204722"/>
  <pageSetup paperSize="9" orientation="portrait" r:id="rId1"/>
  <headerFooter alignWithMargins="0"/>
  <rowBreaks count="1" manualBreakCount="1">
    <brk id="35"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P35"/>
  <sheetViews>
    <sheetView showGridLines="0" showRowColHeaders="0" zoomScaleNormal="100" zoomScaleSheetLayoutView="100" workbookViewId="0">
      <selection activeCell="A7" sqref="A7:O7"/>
    </sheetView>
  </sheetViews>
  <sheetFormatPr defaultColWidth="4" defaultRowHeight="14.25"/>
  <cols>
    <col min="1" max="1" width="2.625" style="359" customWidth="1"/>
    <col min="2" max="2" width="4.625" style="359" customWidth="1"/>
    <col min="3" max="8" width="2.625" style="359" customWidth="1"/>
    <col min="9" max="9" width="1.625" style="359" customWidth="1"/>
    <col min="10" max="10" width="9.625" style="359" customWidth="1"/>
    <col min="11" max="11" width="12.625" style="359" customWidth="1"/>
    <col min="12" max="12" width="1.625" style="359" customWidth="1"/>
    <col min="13" max="13" width="13.25" style="359" customWidth="1"/>
    <col min="14" max="14" width="1.625" style="359" customWidth="1"/>
    <col min="15" max="15" width="14.375" style="359" customWidth="1"/>
    <col min="16" max="16384" width="4" style="359"/>
  </cols>
  <sheetData>
    <row r="1" spans="1:23">
      <c r="A1" s="911" t="s">
        <v>484</v>
      </c>
      <c r="B1" s="911"/>
      <c r="C1" s="911"/>
      <c r="D1" s="911"/>
      <c r="E1" s="911"/>
      <c r="F1" s="911"/>
      <c r="G1" s="911"/>
      <c r="H1" s="911"/>
      <c r="I1" s="911"/>
      <c r="J1" s="911"/>
      <c r="K1" s="911"/>
      <c r="L1" s="911"/>
      <c r="M1" s="911"/>
      <c r="N1" s="911"/>
      <c r="O1" s="911"/>
      <c r="Q1" s="503" t="s">
        <v>246</v>
      </c>
      <c r="R1" s="504"/>
      <c r="S1" s="504"/>
      <c r="T1" s="504"/>
      <c r="U1" s="505"/>
      <c r="V1" s="360"/>
      <c r="W1" s="360"/>
    </row>
    <row r="2" spans="1:23" ht="15" thickBot="1">
      <c r="Q2" s="506"/>
      <c r="R2" s="507"/>
      <c r="S2" s="507"/>
      <c r="T2" s="507"/>
      <c r="U2" s="508"/>
      <c r="V2" s="360"/>
      <c r="W2" s="360"/>
    </row>
    <row r="3" spans="1:23" ht="18.75">
      <c r="E3" s="950" t="s">
        <v>485</v>
      </c>
      <c r="F3" s="950"/>
      <c r="G3" s="950"/>
      <c r="H3" s="950"/>
      <c r="I3" s="950"/>
      <c r="J3" s="950"/>
      <c r="K3" s="950"/>
      <c r="L3" s="950"/>
      <c r="M3" s="950"/>
      <c r="N3" s="950"/>
      <c r="Q3" s="360"/>
      <c r="R3" s="360"/>
      <c r="S3" s="360"/>
      <c r="T3" s="360"/>
      <c r="U3" s="360"/>
      <c r="V3" s="360"/>
      <c r="W3" s="360"/>
    </row>
    <row r="4" spans="1:23" ht="20.100000000000001" customHeight="1">
      <c r="Q4" s="360"/>
      <c r="R4" s="360"/>
      <c r="S4" s="360"/>
      <c r="T4" s="360"/>
      <c r="U4" s="360"/>
      <c r="V4" s="360"/>
      <c r="W4" s="360"/>
    </row>
    <row r="5" spans="1:23" ht="18.75" customHeight="1">
      <c r="A5" s="920" t="str">
        <f>IFERROR(IF(OR(入力シート!D10="",入力シート!F10="",入力シート!H10=""),"年　　月　　日",TEXT(DATE(入力シート!D10,入力シート!F10,入力シート!H10),"ggge年M月ｄ日")),"年　　月　　日")</f>
        <v>年　　月　　日</v>
      </c>
      <c r="B5" s="920"/>
      <c r="C5" s="920"/>
      <c r="D5" s="920"/>
      <c r="E5" s="920"/>
      <c r="F5" s="920"/>
      <c r="G5" s="920"/>
      <c r="H5" s="920"/>
      <c r="I5" s="920"/>
      <c r="J5" s="920"/>
      <c r="K5" s="920"/>
      <c r="L5" s="920"/>
      <c r="M5" s="920"/>
      <c r="N5" s="920"/>
      <c r="O5" s="920"/>
      <c r="Q5" s="360"/>
      <c r="R5" s="360"/>
      <c r="S5" s="360"/>
      <c r="T5" s="360"/>
      <c r="U5" s="360"/>
      <c r="V5" s="360"/>
      <c r="W5" s="360"/>
    </row>
    <row r="6" spans="1:23" ht="20.100000000000001" customHeight="1">
      <c r="P6" s="383"/>
      <c r="Q6" s="384"/>
      <c r="R6" s="384"/>
      <c r="S6" s="384"/>
      <c r="T6" s="360"/>
      <c r="U6" s="360"/>
      <c r="V6" s="360"/>
      <c r="W6" s="360"/>
    </row>
    <row r="7" spans="1:23">
      <c r="A7" s="854" t="str">
        <f>IF(入力シート!C20="前橋市長","（宛先）前橋市長",IF(入力シート!C20="前橋市公営企業管理者","（宛先）前橋市公営企業管理者","「発注者」が未入力です。"))</f>
        <v>「発注者」が未入力です。</v>
      </c>
      <c r="B7" s="854"/>
      <c r="C7" s="854"/>
      <c r="D7" s="854"/>
      <c r="E7" s="854"/>
      <c r="F7" s="854"/>
      <c r="G7" s="854"/>
      <c r="H7" s="854"/>
      <c r="I7" s="854"/>
      <c r="J7" s="854"/>
      <c r="K7" s="854"/>
      <c r="L7" s="854"/>
      <c r="M7" s="854"/>
      <c r="N7" s="854"/>
      <c r="O7" s="854"/>
      <c r="Q7" s="360"/>
      <c r="R7" s="360"/>
      <c r="S7" s="360"/>
      <c r="T7" s="360"/>
      <c r="U7" s="360"/>
      <c r="V7" s="360"/>
      <c r="W7" s="360"/>
    </row>
    <row r="8" spans="1:23" ht="20.100000000000001" customHeight="1">
      <c r="Q8" s="360"/>
      <c r="R8" s="360"/>
      <c r="S8" s="360"/>
      <c r="T8" s="360"/>
      <c r="U8" s="360"/>
      <c r="V8" s="360"/>
      <c r="W8" s="360"/>
    </row>
    <row r="9" spans="1:23" ht="18.75" customHeight="1">
      <c r="I9" s="365"/>
      <c r="J9" s="365" t="s">
        <v>99</v>
      </c>
      <c r="K9" s="365" t="s">
        <v>80</v>
      </c>
      <c r="L9" s="365"/>
      <c r="M9" s="854" t="str">
        <f>IF(入力シート!C18="","「住所」が未入力です。",入力シート!C18)</f>
        <v>「住所」が未入力です。</v>
      </c>
      <c r="N9" s="854"/>
      <c r="O9" s="854"/>
    </row>
    <row r="10" spans="1:23" ht="18.75" customHeight="1">
      <c r="K10" s="365" t="s">
        <v>179</v>
      </c>
      <c r="L10" s="365"/>
      <c r="M10" s="854" t="str">
        <f>IF(入力シート!C15="","「会社名」が未入力です。",入力シート!C15)</f>
        <v>「会社名」が未入力です。</v>
      </c>
      <c r="N10" s="854"/>
      <c r="O10" s="854"/>
    </row>
    <row r="11" spans="1:23" ht="18.75" customHeight="1">
      <c r="K11" s="365" t="s">
        <v>3</v>
      </c>
      <c r="L11" s="365"/>
      <c r="M11" s="854" t="str">
        <f>IF(入力シート!C17="","「代表者（氏名）」が未入力です。",入力シート!C16&amp;"　"&amp;入力シート!C17)</f>
        <v>「代表者（氏名）」が未入力です。</v>
      </c>
      <c r="N11" s="854"/>
      <c r="O11" s="854"/>
      <c r="Q11" s="280" t="s">
        <v>430</v>
      </c>
    </row>
    <row r="12" spans="1:23" ht="20.100000000000001" customHeight="1">
      <c r="H12" s="364"/>
      <c r="Q12" s="283" t="s">
        <v>431</v>
      </c>
    </row>
    <row r="13" spans="1:23" ht="18.75" customHeight="1">
      <c r="A13" s="385"/>
      <c r="B13" s="386" t="s">
        <v>486</v>
      </c>
      <c r="C13" s="387"/>
      <c r="D13" s="388" t="s">
        <v>487</v>
      </c>
      <c r="E13" s="387"/>
      <c r="F13" s="388" t="s">
        <v>488</v>
      </c>
      <c r="G13" s="387"/>
      <c r="H13" s="386" t="s">
        <v>84</v>
      </c>
      <c r="I13" s="961" t="str">
        <f>"付労働環境改善通知書で通知された、"&amp;LEFT(IF(入力シート!C21="","「件名」が未入力です。",入力シート!C21),9)</f>
        <v>付労働環境改善通知書で通知された、「件名」が未入力で</v>
      </c>
      <c r="J13" s="961"/>
      <c r="K13" s="961"/>
      <c r="L13" s="961"/>
      <c r="M13" s="961"/>
      <c r="N13" s="961"/>
      <c r="O13" s="961"/>
    </row>
    <row r="14" spans="1:23" ht="39.950000000000003" customHeight="1">
      <c r="A14" s="962" t="str">
        <f>RIGHT(IF(入力シート!C21="","「件名」が未入力です。",入力シート!C21),LEN(IF(入力シート!C21="","「件名」が未入力です。",入力シート!C21))-9)&amp;"に係る指示内容については、下記のとおり改善いたしましたので報告いたします。"</f>
        <v>す。に係る指示内容については、下記のとおり改善いたしましたので報告いたします。</v>
      </c>
      <c r="B14" s="962"/>
      <c r="C14" s="962"/>
      <c r="D14" s="962"/>
      <c r="E14" s="962"/>
      <c r="F14" s="962"/>
      <c r="G14" s="962"/>
      <c r="H14" s="962"/>
      <c r="I14" s="962"/>
      <c r="J14" s="962"/>
      <c r="K14" s="962"/>
      <c r="L14" s="962"/>
      <c r="M14" s="962"/>
      <c r="N14" s="962"/>
      <c r="O14" s="962"/>
    </row>
    <row r="15" spans="1:23" ht="20.100000000000001" customHeight="1"/>
    <row r="16" spans="1:23" ht="20.100000000000001" customHeight="1">
      <c r="A16" s="912" t="s">
        <v>24</v>
      </c>
      <c r="B16" s="912"/>
      <c r="C16" s="912"/>
      <c r="D16" s="912"/>
      <c r="E16" s="912"/>
      <c r="F16" s="912"/>
      <c r="G16" s="912"/>
      <c r="H16" s="912"/>
      <c r="I16" s="912"/>
      <c r="J16" s="912"/>
      <c r="K16" s="912"/>
      <c r="L16" s="912"/>
      <c r="M16" s="912"/>
      <c r="N16" s="912"/>
      <c r="O16" s="912"/>
    </row>
    <row r="17" spans="1:42" ht="20.100000000000001" customHeight="1"/>
    <row r="18" spans="1:42" ht="18.75" customHeight="1">
      <c r="A18" s="903" t="s">
        <v>489</v>
      </c>
      <c r="B18" s="903"/>
      <c r="C18" s="903"/>
      <c r="D18" s="903"/>
      <c r="E18" s="903"/>
      <c r="F18" s="903"/>
      <c r="G18" s="903"/>
      <c r="H18" s="903"/>
      <c r="I18" s="903" t="s">
        <v>490</v>
      </c>
      <c r="J18" s="903"/>
      <c r="K18" s="903"/>
      <c r="L18" s="903"/>
      <c r="M18" s="903"/>
      <c r="N18" s="903" t="s">
        <v>491</v>
      </c>
      <c r="O18" s="903"/>
    </row>
    <row r="19" spans="1:42" s="389" customFormat="1" ht="120" customHeight="1">
      <c r="A19" s="951"/>
      <c r="B19" s="952"/>
      <c r="C19" s="952"/>
      <c r="D19" s="952"/>
      <c r="E19" s="952"/>
      <c r="F19" s="952"/>
      <c r="G19" s="952"/>
      <c r="H19" s="953"/>
      <c r="I19" s="951"/>
      <c r="J19" s="952"/>
      <c r="K19" s="952"/>
      <c r="L19" s="952"/>
      <c r="M19" s="953"/>
      <c r="N19" s="954"/>
      <c r="O19" s="955"/>
    </row>
    <row r="20" spans="1:42" s="389" customFormat="1" ht="120" customHeight="1">
      <c r="A20" s="956"/>
      <c r="B20" s="957"/>
      <c r="C20" s="957"/>
      <c r="D20" s="957"/>
      <c r="E20" s="957"/>
      <c r="F20" s="957"/>
      <c r="G20" s="957"/>
      <c r="H20" s="958"/>
      <c r="I20" s="956"/>
      <c r="J20" s="957"/>
      <c r="K20" s="957"/>
      <c r="L20" s="957"/>
      <c r="M20" s="958"/>
      <c r="N20" s="959"/>
      <c r="O20" s="960"/>
    </row>
    <row r="21" spans="1:42" ht="30" customHeight="1"/>
    <row r="22" spans="1:42">
      <c r="A22" s="894" t="s">
        <v>463</v>
      </c>
      <c r="B22" s="895"/>
      <c r="C22" s="895"/>
      <c r="D22" s="895"/>
      <c r="E22" s="895"/>
      <c r="F22" s="895"/>
      <c r="G22" s="895"/>
      <c r="H22" s="895"/>
      <c r="I22" s="895"/>
      <c r="J22" s="895"/>
      <c r="K22" s="895"/>
      <c r="L22" s="895"/>
      <c r="M22" s="895"/>
      <c r="N22" s="895"/>
      <c r="O22" s="896"/>
      <c r="Q22" s="280" t="s">
        <v>294</v>
      </c>
    </row>
    <row r="23" spans="1:42" ht="18.75" customHeight="1">
      <c r="A23" s="390" t="s">
        <v>492</v>
      </c>
      <c r="B23" s="897" t="s">
        <v>166</v>
      </c>
      <c r="C23" s="897"/>
      <c r="D23" s="897"/>
      <c r="E23" s="897"/>
      <c r="F23" s="897"/>
      <c r="G23" s="391"/>
      <c r="H23" s="898" t="str">
        <f>入力シート!C11&amp;""</f>
        <v/>
      </c>
      <c r="I23" s="898"/>
      <c r="J23" s="898"/>
      <c r="K23" s="898"/>
      <c r="L23" s="391"/>
      <c r="M23" s="392" t="s">
        <v>259</v>
      </c>
      <c r="N23" s="372"/>
      <c r="O23" s="393" t="str">
        <f>入力シート!C12&amp;""</f>
        <v/>
      </c>
      <c r="Q23" s="281" t="s">
        <v>295</v>
      </c>
    </row>
    <row r="24" spans="1:42" ht="18.75" customHeight="1">
      <c r="A24" s="394" t="s">
        <v>492</v>
      </c>
      <c r="B24" s="889" t="s">
        <v>256</v>
      </c>
      <c r="C24" s="889"/>
      <c r="D24" s="889"/>
      <c r="E24" s="889"/>
      <c r="F24" s="889"/>
      <c r="G24" s="395"/>
      <c r="H24" s="887" t="str">
        <f>入力シート!C13&amp;""</f>
        <v/>
      </c>
      <c r="I24" s="887"/>
      <c r="J24" s="887"/>
      <c r="K24" s="887"/>
      <c r="L24" s="395"/>
      <c r="M24" s="396" t="s">
        <v>259</v>
      </c>
      <c r="N24" s="380"/>
      <c r="O24" s="397" t="str">
        <f>入力シート!C14&amp;""</f>
        <v/>
      </c>
      <c r="P24" s="373"/>
      <c r="Q24" s="281" t="s">
        <v>296</v>
      </c>
      <c r="R24" s="373"/>
      <c r="V24" s="374"/>
      <c r="W24" s="374"/>
      <c r="X24" s="374"/>
      <c r="Y24" s="374"/>
      <c r="Z24" s="374"/>
      <c r="AA24" s="374"/>
      <c r="AB24" s="374"/>
      <c r="AC24" s="374"/>
      <c r="AD24" s="374"/>
      <c r="AE24" s="374"/>
      <c r="AF24" s="374"/>
      <c r="AG24" s="374"/>
      <c r="AH24" s="374"/>
      <c r="AI24" s="374"/>
      <c r="AJ24" s="374"/>
      <c r="AK24" s="374"/>
      <c r="AL24" s="374"/>
      <c r="AM24" s="374"/>
      <c r="AN24" s="374"/>
      <c r="AO24" s="374"/>
      <c r="AP24" s="374"/>
    </row>
    <row r="25" spans="1:42">
      <c r="J25" s="373"/>
      <c r="K25" s="373"/>
      <c r="L25" s="373"/>
      <c r="M25" s="373"/>
      <c r="N25" s="373"/>
      <c r="O25" s="373"/>
      <c r="P25" s="373"/>
      <c r="Q25" s="281" t="s">
        <v>297</v>
      </c>
      <c r="R25" s="373"/>
      <c r="V25" s="374"/>
      <c r="W25" s="374"/>
      <c r="X25" s="374"/>
      <c r="Y25" s="374"/>
      <c r="Z25" s="374"/>
      <c r="AA25" s="374"/>
      <c r="AB25" s="374"/>
      <c r="AC25" s="374"/>
      <c r="AD25" s="374"/>
      <c r="AE25" s="374"/>
      <c r="AF25" s="374"/>
      <c r="AG25" s="374"/>
      <c r="AH25" s="374"/>
      <c r="AI25" s="374"/>
      <c r="AJ25" s="374"/>
      <c r="AK25" s="374"/>
      <c r="AL25" s="374"/>
      <c r="AM25" s="374"/>
      <c r="AN25" s="374"/>
      <c r="AO25" s="374"/>
      <c r="AP25" s="374"/>
    </row>
    <row r="26" spans="1:42">
      <c r="J26" s="373"/>
      <c r="K26" s="373"/>
      <c r="L26" s="373"/>
      <c r="M26" s="373"/>
      <c r="N26" s="373"/>
      <c r="O26" s="373"/>
      <c r="P26" s="373"/>
      <c r="Q26" s="280" t="s">
        <v>298</v>
      </c>
      <c r="R26" s="373"/>
      <c r="V26" s="374"/>
      <c r="W26" s="374"/>
      <c r="X26" s="374"/>
      <c r="Y26" s="374"/>
      <c r="Z26" s="374"/>
      <c r="AA26" s="374"/>
      <c r="AB26" s="374"/>
      <c r="AC26" s="374"/>
      <c r="AD26" s="374"/>
      <c r="AE26" s="374"/>
      <c r="AF26" s="374"/>
      <c r="AG26" s="374"/>
      <c r="AH26" s="374"/>
      <c r="AI26" s="374"/>
      <c r="AJ26" s="374"/>
      <c r="AK26" s="374"/>
      <c r="AL26" s="374"/>
      <c r="AM26" s="374"/>
      <c r="AN26" s="374"/>
      <c r="AO26" s="374"/>
      <c r="AP26" s="374"/>
    </row>
    <row r="27" spans="1:42">
      <c r="J27" s="373"/>
      <c r="K27" s="373"/>
      <c r="L27" s="373"/>
      <c r="M27" s="373"/>
      <c r="N27" s="373"/>
      <c r="O27" s="373"/>
      <c r="P27" s="373"/>
      <c r="Q27" s="373"/>
      <c r="R27" s="373"/>
      <c r="V27" s="374"/>
      <c r="W27" s="374"/>
      <c r="X27" s="374"/>
      <c r="Y27" s="374"/>
      <c r="Z27" s="374"/>
      <c r="AA27" s="374"/>
      <c r="AB27" s="374"/>
      <c r="AC27" s="374"/>
      <c r="AD27" s="374"/>
      <c r="AE27" s="374"/>
      <c r="AF27" s="374"/>
      <c r="AG27" s="374"/>
      <c r="AH27" s="374"/>
      <c r="AI27" s="374"/>
      <c r="AJ27" s="374"/>
      <c r="AK27" s="374"/>
      <c r="AL27" s="374"/>
      <c r="AM27" s="374"/>
      <c r="AN27" s="374"/>
      <c r="AO27" s="374"/>
      <c r="AP27" s="374"/>
    </row>
    <row r="28" spans="1:42">
      <c r="J28" s="373"/>
      <c r="K28" s="373"/>
      <c r="L28" s="373"/>
      <c r="M28" s="373"/>
      <c r="N28" s="373"/>
      <c r="O28" s="373"/>
      <c r="P28" s="373"/>
      <c r="Q28" s="373"/>
      <c r="R28" s="373"/>
      <c r="V28" s="374"/>
      <c r="W28" s="374"/>
      <c r="X28" s="374"/>
      <c r="Y28" s="374"/>
      <c r="Z28" s="374"/>
      <c r="AA28" s="374"/>
      <c r="AB28" s="374"/>
      <c r="AC28" s="374"/>
      <c r="AD28" s="374"/>
      <c r="AE28" s="374"/>
      <c r="AF28" s="374"/>
      <c r="AG28" s="374"/>
      <c r="AH28" s="374"/>
      <c r="AI28" s="374"/>
      <c r="AJ28" s="374"/>
      <c r="AK28" s="374"/>
      <c r="AL28" s="374"/>
      <c r="AM28" s="374"/>
      <c r="AN28" s="374"/>
      <c r="AO28" s="374"/>
      <c r="AP28" s="374"/>
    </row>
    <row r="29" spans="1:42">
      <c r="J29" s="373"/>
      <c r="K29" s="373"/>
      <c r="L29" s="373"/>
      <c r="M29" s="373"/>
      <c r="N29" s="373"/>
      <c r="O29" s="373"/>
      <c r="P29" s="373"/>
      <c r="Q29" s="373"/>
      <c r="R29" s="373"/>
      <c r="V29" s="374"/>
      <c r="W29" s="374"/>
      <c r="X29" s="374"/>
      <c r="Y29" s="374"/>
      <c r="Z29" s="374"/>
      <c r="AA29" s="374"/>
      <c r="AB29" s="374"/>
      <c r="AC29" s="374"/>
      <c r="AD29" s="374"/>
      <c r="AE29" s="374"/>
      <c r="AF29" s="374"/>
      <c r="AG29" s="374"/>
      <c r="AH29" s="374"/>
      <c r="AI29" s="374"/>
      <c r="AJ29" s="374"/>
      <c r="AK29" s="374"/>
      <c r="AL29" s="374"/>
      <c r="AM29" s="374"/>
      <c r="AN29" s="374"/>
      <c r="AO29" s="374"/>
      <c r="AP29" s="374"/>
    </row>
    <row r="33" spans="22:29">
      <c r="V33" s="373"/>
      <c r="W33" s="373"/>
      <c r="X33" s="381"/>
      <c r="Y33" s="381"/>
      <c r="Z33" s="381"/>
      <c r="AA33" s="381"/>
      <c r="AB33" s="381"/>
      <c r="AC33" s="381"/>
    </row>
    <row r="34" spans="22:29">
      <c r="V34" s="381"/>
      <c r="W34" s="381"/>
      <c r="X34" s="381"/>
      <c r="Y34" s="381"/>
      <c r="Z34" s="381"/>
      <c r="AA34" s="381"/>
      <c r="AB34" s="381"/>
      <c r="AC34" s="381"/>
    </row>
    <row r="35" spans="22:29">
      <c r="V35" s="381"/>
      <c r="W35" s="381"/>
      <c r="X35" s="381"/>
      <c r="Y35" s="381"/>
      <c r="Z35" s="381"/>
      <c r="AA35" s="381"/>
      <c r="AB35" s="381"/>
      <c r="AC35" s="381"/>
    </row>
  </sheetData>
  <sheetProtection password="C671" sheet="1" formatRows="0" insertRows="0"/>
  <mergeCells count="25">
    <mergeCell ref="A18:H18"/>
    <mergeCell ref="I18:M18"/>
    <mergeCell ref="N18:O18"/>
    <mergeCell ref="A1:O1"/>
    <mergeCell ref="Q1:U2"/>
    <mergeCell ref="E3:N3"/>
    <mergeCell ref="A5:O5"/>
    <mergeCell ref="A7:O7"/>
    <mergeCell ref="M9:O9"/>
    <mergeCell ref="M10:O10"/>
    <mergeCell ref="M11:O11"/>
    <mergeCell ref="I13:O13"/>
    <mergeCell ref="A14:O14"/>
    <mergeCell ref="A16:O16"/>
    <mergeCell ref="A19:H19"/>
    <mergeCell ref="I19:M19"/>
    <mergeCell ref="N19:O19"/>
    <mergeCell ref="A20:H20"/>
    <mergeCell ref="I20:M20"/>
    <mergeCell ref="N20:O20"/>
    <mergeCell ref="A22:O22"/>
    <mergeCell ref="B23:F23"/>
    <mergeCell ref="H23:K23"/>
    <mergeCell ref="B24:F24"/>
    <mergeCell ref="H24:K24"/>
  </mergeCells>
  <phoneticPr fontId="1"/>
  <conditionalFormatting sqref="P6:S6">
    <cfRule type="expression" dxfId="35" priority="5">
      <formula>LEN(P6)&gt;0</formula>
    </cfRule>
  </conditionalFormatting>
  <conditionalFormatting sqref="A19:H20">
    <cfRule type="expression" dxfId="34" priority="4">
      <formula>AND($A$19="",$A$20="")</formula>
    </cfRule>
  </conditionalFormatting>
  <conditionalFormatting sqref="I19:M20">
    <cfRule type="expression" dxfId="33" priority="3">
      <formula>AND($I$19="",$I$20="")</formula>
    </cfRule>
  </conditionalFormatting>
  <conditionalFormatting sqref="N19:O20">
    <cfRule type="expression" dxfId="32" priority="2">
      <formula>AND($N$19="",$N$20="")</formula>
    </cfRule>
  </conditionalFormatting>
  <conditionalFormatting sqref="C13:G13">
    <cfRule type="expression" dxfId="31" priority="1">
      <formula>C$13=""</formula>
    </cfRule>
  </conditionalFormatting>
  <hyperlinks>
    <hyperlink ref="Q1:U2" location="入力シート!A1" display="入力シートへ戻る"/>
  </hyperlinks>
  <printOptions gridLinesSet="0"/>
  <pageMargins left="0.78740157480314965" right="0.78740157480314965" top="0.78740157480314965" bottom="0.78740157480314965"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5"/>
  <sheetViews>
    <sheetView showGridLines="0" showRowColHeaders="0" zoomScaleNormal="100" zoomScaleSheetLayoutView="100" workbookViewId="0">
      <selection activeCell="M7" sqref="M7:T7"/>
    </sheetView>
  </sheetViews>
  <sheetFormatPr defaultRowHeight="18.75"/>
  <cols>
    <col min="3" max="20" width="3.25" customWidth="1"/>
  </cols>
  <sheetData>
    <row r="1" spans="1:26">
      <c r="Q1" s="980" t="s">
        <v>85</v>
      </c>
      <c r="R1" s="981"/>
      <c r="S1" s="981"/>
      <c r="T1" s="982"/>
      <c r="U1" s="271"/>
      <c r="V1" s="830" t="s">
        <v>220</v>
      </c>
      <c r="W1" s="832"/>
      <c r="X1" s="271"/>
      <c r="Y1" s="271"/>
      <c r="Z1" s="271"/>
    </row>
    <row r="2" spans="1:26" ht="9.6" customHeight="1">
      <c r="U2" s="271"/>
      <c r="V2" s="833"/>
      <c r="W2" s="835"/>
      <c r="X2" s="271"/>
      <c r="Y2" s="271"/>
      <c r="Z2" s="271"/>
    </row>
    <row r="3" spans="1:26" ht="19.5" thickBot="1">
      <c r="A3" s="986" t="s">
        <v>22</v>
      </c>
      <c r="B3" s="986"/>
      <c r="C3" s="986"/>
      <c r="D3" s="986"/>
      <c r="E3" s="986"/>
      <c r="F3" s="986"/>
      <c r="G3" s="986"/>
      <c r="H3" s="986"/>
      <c r="I3" s="986"/>
      <c r="J3" s="986"/>
      <c r="K3" s="986"/>
      <c r="L3" s="986"/>
      <c r="M3" s="986"/>
      <c r="N3" s="986"/>
      <c r="O3" s="986"/>
      <c r="P3" s="986"/>
      <c r="Q3" s="986"/>
      <c r="R3" s="986"/>
      <c r="S3" s="986"/>
      <c r="T3" s="986"/>
      <c r="U3" s="271"/>
      <c r="V3" s="836"/>
      <c r="W3" s="838"/>
      <c r="X3" s="271"/>
      <c r="Y3" s="271"/>
      <c r="Z3" s="271"/>
    </row>
    <row r="4" spans="1:26">
      <c r="A4" s="967" t="str">
        <f>IFERROR(IF(OR(入力シート!D10="",入力シート!F10="",入力シート!H10=""),"年　　月　　日",TEXT(DATE(入力シート!D10,入力シート!F10,入力シート!H10),"ggge年M月ｄ日")),"年　　月　　日")</f>
        <v>年　　月　　日</v>
      </c>
      <c r="B4" s="967"/>
      <c r="C4" s="967"/>
      <c r="D4" s="967"/>
      <c r="E4" s="967"/>
      <c r="F4" s="967"/>
      <c r="G4" s="967"/>
      <c r="H4" s="967"/>
      <c r="I4" s="967"/>
      <c r="J4" s="967"/>
      <c r="K4" s="967"/>
      <c r="L4" s="967"/>
      <c r="M4" s="967"/>
      <c r="N4" s="967"/>
      <c r="O4" s="967"/>
      <c r="P4" s="967"/>
      <c r="Q4" s="967"/>
      <c r="R4" s="967"/>
      <c r="S4" s="967"/>
      <c r="T4" s="967"/>
      <c r="U4" s="271"/>
      <c r="V4" s="271"/>
      <c r="W4" s="271"/>
      <c r="X4" s="271"/>
      <c r="Y4" s="271"/>
      <c r="Z4" s="271"/>
    </row>
    <row r="5" spans="1:26" ht="9.6" customHeight="1">
      <c r="U5" s="271"/>
      <c r="V5" s="271"/>
      <c r="W5" s="271"/>
      <c r="X5" s="271"/>
      <c r="Y5" s="271"/>
      <c r="Z5" s="271"/>
    </row>
    <row r="6" spans="1:26" ht="19.5">
      <c r="A6" s="966" t="str">
        <f>IF(入力シート!C20="前橋市長","（宛先）前橋市長",IF(入力シート!C20="前橋市公営企業管理者","（宛先）前橋市公営企業管理者","「発注者」が未入力です。"))</f>
        <v>「発注者」が未入力です。</v>
      </c>
      <c r="B6" s="966"/>
      <c r="C6" s="966"/>
      <c r="D6" s="966"/>
      <c r="E6" s="966"/>
      <c r="F6" s="966"/>
      <c r="G6" s="966"/>
      <c r="H6" s="966"/>
      <c r="I6" s="966"/>
      <c r="J6" s="966"/>
      <c r="K6" s="966"/>
      <c r="L6" s="966"/>
      <c r="M6" s="966"/>
      <c r="N6" s="966"/>
      <c r="O6" s="966"/>
      <c r="P6" s="966"/>
      <c r="Q6" s="966"/>
      <c r="R6" s="966"/>
      <c r="S6" s="966"/>
      <c r="T6" s="966"/>
      <c r="U6" s="271"/>
      <c r="V6" s="271"/>
      <c r="W6" s="271"/>
      <c r="X6" s="271"/>
      <c r="Y6" s="271"/>
      <c r="Z6" s="271"/>
    </row>
    <row r="7" spans="1:26">
      <c r="G7" s="7"/>
      <c r="H7" s="7"/>
      <c r="I7" s="964" t="s">
        <v>80</v>
      </c>
      <c r="J7" s="964"/>
      <c r="K7" s="964"/>
      <c r="L7" s="964"/>
      <c r="M7" s="968" t="str">
        <f>IF(入力シート!C18="","「住所」が未入力です。",入力シート!C18)</f>
        <v>「住所」が未入力です。</v>
      </c>
      <c r="N7" s="968"/>
      <c r="O7" s="968"/>
      <c r="P7" s="968"/>
      <c r="Q7" s="968"/>
      <c r="R7" s="968"/>
      <c r="S7" s="968"/>
      <c r="T7" s="968"/>
      <c r="U7" s="271"/>
      <c r="V7" s="271"/>
      <c r="W7" s="271"/>
      <c r="X7" s="271"/>
      <c r="Y7" s="271"/>
      <c r="Z7" s="271"/>
    </row>
    <row r="8" spans="1:26">
      <c r="F8" s="964" t="s">
        <v>5</v>
      </c>
      <c r="G8" s="964"/>
      <c r="H8" s="964"/>
      <c r="I8" s="964" t="s">
        <v>81</v>
      </c>
      <c r="J8" s="964"/>
      <c r="K8" s="964"/>
      <c r="L8" s="964"/>
      <c r="M8" s="968" t="str">
        <f>IF(入力シート!C15="","「会社名」が未入力です。",入力シート!C15)</f>
        <v>「会社名」が未入力です。</v>
      </c>
      <c r="N8" s="968"/>
      <c r="O8" s="968"/>
      <c r="P8" s="968"/>
      <c r="Q8" s="968"/>
      <c r="R8" s="968"/>
      <c r="S8" s="968"/>
      <c r="T8" s="968"/>
      <c r="U8" s="271"/>
      <c r="V8" s="271"/>
      <c r="W8" s="271"/>
      <c r="X8" s="271"/>
      <c r="Y8" s="271"/>
      <c r="Z8" s="271"/>
    </row>
    <row r="9" spans="1:26">
      <c r="G9" s="7"/>
      <c r="H9" s="7"/>
      <c r="I9" s="964" t="s">
        <v>82</v>
      </c>
      <c r="J9" s="964"/>
      <c r="K9" s="964"/>
      <c r="L9" s="964"/>
      <c r="M9" s="968" t="str">
        <f>IF(入力シート!C17="","「代表者（氏名）」が未入力です。",入力シート!C16&amp;"　"&amp;入力シート!C17)</f>
        <v>「代表者（氏名）」が未入力です。</v>
      </c>
      <c r="N9" s="968"/>
      <c r="O9" s="968"/>
      <c r="P9" s="968"/>
      <c r="Q9" s="968"/>
      <c r="R9" s="968"/>
      <c r="S9" s="968"/>
      <c r="T9" s="968"/>
      <c r="U9" s="271"/>
      <c r="V9" s="280" t="s">
        <v>299</v>
      </c>
      <c r="W9" s="271"/>
      <c r="X9" s="271"/>
      <c r="Y9" s="271"/>
      <c r="Z9" s="271"/>
    </row>
    <row r="10" spans="1:26">
      <c r="A10" s="7" t="s">
        <v>23</v>
      </c>
      <c r="U10" s="271"/>
      <c r="V10" s="283" t="s">
        <v>300</v>
      </c>
      <c r="W10" s="271"/>
      <c r="X10" s="271"/>
      <c r="Y10" s="271"/>
      <c r="Z10" s="271"/>
    </row>
    <row r="11" spans="1:26">
      <c r="A11" s="963" t="s">
        <v>24</v>
      </c>
      <c r="B11" s="963"/>
      <c r="C11" s="963"/>
      <c r="D11" s="963"/>
      <c r="E11" s="963"/>
      <c r="F11" s="963"/>
      <c r="G11" s="963"/>
      <c r="H11" s="963"/>
      <c r="I11" s="963"/>
      <c r="J11" s="963"/>
      <c r="K11" s="963"/>
      <c r="L11" s="963"/>
      <c r="M11" s="963"/>
      <c r="N11" s="963"/>
      <c r="O11" s="963"/>
      <c r="P11" s="963"/>
      <c r="Q11" s="963"/>
      <c r="R11" s="963"/>
      <c r="S11" s="963"/>
      <c r="T11" s="963"/>
      <c r="U11" s="271"/>
      <c r="V11" s="271"/>
      <c r="W11" s="271"/>
      <c r="X11" s="271"/>
      <c r="Y11" s="271"/>
      <c r="Z11" s="271"/>
    </row>
    <row r="12" spans="1:26" ht="9.6" customHeight="1">
      <c r="A12" s="18"/>
      <c r="B12" s="18"/>
      <c r="C12" s="18"/>
      <c r="D12" s="18"/>
      <c r="E12" s="18"/>
      <c r="F12" s="18"/>
      <c r="G12" s="18"/>
      <c r="H12" s="18"/>
      <c r="I12" s="18"/>
      <c r="J12" s="18"/>
      <c r="K12" s="18"/>
      <c r="L12" s="18"/>
      <c r="M12" s="18"/>
      <c r="N12" s="18"/>
      <c r="O12" s="18"/>
      <c r="P12" s="18"/>
      <c r="Q12" s="18"/>
      <c r="R12" s="18"/>
      <c r="S12" s="18"/>
      <c r="T12" s="18"/>
      <c r="U12" s="271"/>
      <c r="V12" s="271"/>
      <c r="W12" s="271"/>
      <c r="X12" s="271"/>
      <c r="Y12" s="271"/>
      <c r="Z12" s="271"/>
    </row>
    <row r="13" spans="1:26" ht="19.5">
      <c r="A13" s="964" t="s">
        <v>25</v>
      </c>
      <c r="B13" s="964"/>
      <c r="D13" s="965" t="str">
        <f>IF(入力シート!C21="","「件名」が未入力です。",入力シート!C21)</f>
        <v>「件名」が未入力です。</v>
      </c>
      <c r="E13" s="965"/>
      <c r="F13" s="965"/>
      <c r="G13" s="965"/>
      <c r="H13" s="965"/>
      <c r="I13" s="965"/>
      <c r="J13" s="965"/>
      <c r="K13" s="965"/>
      <c r="L13" s="965"/>
      <c r="M13" s="965"/>
      <c r="N13" s="965"/>
      <c r="O13" s="965"/>
      <c r="P13" s="965"/>
      <c r="Q13" s="965"/>
      <c r="R13" s="965"/>
      <c r="S13" s="965"/>
      <c r="T13" s="965"/>
      <c r="U13" s="271"/>
      <c r="V13" s="271"/>
      <c r="W13" s="271"/>
      <c r="X13" s="271"/>
      <c r="Y13" s="271"/>
      <c r="Z13" s="271"/>
    </row>
    <row r="14" spans="1:26" ht="9.4" customHeight="1">
      <c r="U14" s="271"/>
      <c r="V14" s="271"/>
      <c r="W14" s="271"/>
      <c r="X14" s="271"/>
      <c r="Y14" s="271"/>
      <c r="Z14" s="271"/>
    </row>
    <row r="15" spans="1:26" ht="18.75" customHeight="1">
      <c r="A15" s="964" t="s">
        <v>26</v>
      </c>
      <c r="B15" s="964"/>
      <c r="D15" s="965" t="str">
        <f>IF(入力シート!C22="","「業務場所」が未入力です。",入力シート!C22)</f>
        <v>「業務場所」が未入力です。</v>
      </c>
      <c r="E15" s="965"/>
      <c r="F15" s="965"/>
      <c r="G15" s="965"/>
      <c r="H15" s="965"/>
      <c r="I15" s="965"/>
      <c r="J15" s="965"/>
      <c r="K15" s="965"/>
      <c r="L15" s="965"/>
      <c r="M15" s="965"/>
      <c r="N15" s="965"/>
      <c r="O15" s="965"/>
      <c r="P15" s="965"/>
      <c r="Q15" s="965"/>
      <c r="R15" s="965"/>
      <c r="S15" s="965"/>
      <c r="T15" s="965"/>
      <c r="U15" s="271"/>
      <c r="V15" s="271"/>
      <c r="W15" s="271"/>
      <c r="X15" s="271"/>
      <c r="Y15" s="271"/>
      <c r="Z15" s="271"/>
    </row>
    <row r="16" spans="1:26" ht="9.4" customHeight="1">
      <c r="U16" s="271"/>
      <c r="V16" s="271"/>
      <c r="W16" s="271"/>
      <c r="X16" s="271"/>
      <c r="Y16" s="271"/>
      <c r="Z16" s="271"/>
    </row>
    <row r="17" spans="1:26" ht="18.75" customHeight="1">
      <c r="A17" s="964" t="s">
        <v>27</v>
      </c>
      <c r="B17" s="964"/>
      <c r="D17" t="s">
        <v>86</v>
      </c>
      <c r="E17" s="983" t="str">
        <f>IFERROR(IF(入力シート!C26="","「契約金額(税抜)」が未入力です。",入力シート!C27),"「契約金額(税抜)」が未入力です。")</f>
        <v>「契約金額(税抜)」が未入力です。</v>
      </c>
      <c r="F17" s="984"/>
      <c r="G17" s="984"/>
      <c r="H17" s="984"/>
      <c r="I17" s="984"/>
      <c r="J17" s="984"/>
      <c r="K17" s="984"/>
      <c r="L17" s="984"/>
      <c r="M17" s="984"/>
      <c r="N17" s="984"/>
      <c r="O17" s="984"/>
      <c r="P17" s="984"/>
      <c r="Q17" s="984"/>
      <c r="R17" t="s">
        <v>76</v>
      </c>
      <c r="U17" s="271"/>
      <c r="V17" s="271"/>
      <c r="W17" s="271"/>
      <c r="X17" s="271"/>
      <c r="Y17" s="271"/>
      <c r="Z17" s="271"/>
    </row>
    <row r="18" spans="1:26" ht="9.6" customHeight="1">
      <c r="U18" s="271"/>
      <c r="V18" s="271"/>
      <c r="W18" s="271"/>
      <c r="X18" s="271"/>
      <c r="Y18" s="271"/>
      <c r="Z18" s="271"/>
    </row>
    <row r="19" spans="1:26" ht="18.75" customHeight="1">
      <c r="A19" s="964" t="s">
        <v>28</v>
      </c>
      <c r="B19" s="964"/>
      <c r="D19" s="978" t="str">
        <f>IFERROR(IF(OR(入力シート!D24="",入力シート!F24="",入力シート!H24=""),"「着工日」が未入力です。",TEXT(DATE(入力シート!D24,入力シート!F24,入力シート!H24),"ggge年M月ｄ日")),"「着工日」が未入力です。")</f>
        <v>「着工日」が未入力です。</v>
      </c>
      <c r="E19" s="978"/>
      <c r="F19" s="978"/>
      <c r="G19" s="978"/>
      <c r="H19" s="978"/>
      <c r="I19" s="978"/>
      <c r="J19" s="978"/>
      <c r="K19" s="985" t="s">
        <v>87</v>
      </c>
      <c r="L19" s="979"/>
      <c r="U19" s="271"/>
      <c r="V19" s="271"/>
      <c r="W19" s="271"/>
      <c r="X19" s="271"/>
      <c r="Y19" s="271"/>
      <c r="Z19" s="271"/>
    </row>
    <row r="20" spans="1:26" ht="19.5">
      <c r="D20" s="978" t="str">
        <f>IFERROR(IF(OR(入力シート!D25="",入力シート!F25="",入力シート!H25=""),"「完成予定日」が未入力です。",TEXT(DATE(入力シート!D25,入力シート!F25,入力シート!H25),"ggge年M月ｄ日")),"「完成予定日」が未入力です。")</f>
        <v>「完成予定日」が未入力です。</v>
      </c>
      <c r="E20" s="978"/>
      <c r="F20" s="978"/>
      <c r="G20" s="978"/>
      <c r="H20" s="978"/>
      <c r="I20" s="978"/>
      <c r="J20" s="978"/>
      <c r="K20" s="979" t="s">
        <v>88</v>
      </c>
      <c r="L20" s="979"/>
      <c r="U20" s="271"/>
      <c r="V20" s="271"/>
      <c r="W20" s="271"/>
      <c r="X20" s="271"/>
      <c r="Y20" s="271"/>
      <c r="Z20" s="271"/>
    </row>
    <row r="21" spans="1:26" ht="9.6" customHeight="1">
      <c r="U21" s="271"/>
      <c r="V21" s="271"/>
      <c r="W21" s="271"/>
      <c r="X21" s="271"/>
      <c r="Y21" s="271"/>
      <c r="Z21" s="271"/>
    </row>
    <row r="22" spans="1:26" ht="24.95" customHeight="1">
      <c r="A22" s="21" t="s">
        <v>79</v>
      </c>
      <c r="B22" s="22" t="s">
        <v>78</v>
      </c>
      <c r="C22" s="970"/>
      <c r="D22" s="971"/>
      <c r="E22" s="52" t="s">
        <v>147</v>
      </c>
      <c r="F22" s="970"/>
      <c r="G22" s="971"/>
      <c r="H22" s="51" t="s">
        <v>147</v>
      </c>
      <c r="I22" s="970"/>
      <c r="J22" s="971"/>
      <c r="K22" s="52" t="s">
        <v>147</v>
      </c>
      <c r="L22" s="970"/>
      <c r="M22" s="971"/>
      <c r="N22" s="51" t="s">
        <v>147</v>
      </c>
      <c r="O22" s="970"/>
      <c r="P22" s="971"/>
      <c r="Q22" s="52" t="s">
        <v>147</v>
      </c>
      <c r="R22" s="970"/>
      <c r="S22" s="971"/>
      <c r="T22" s="52" t="s">
        <v>147</v>
      </c>
      <c r="U22" s="271"/>
      <c r="V22" s="271"/>
      <c r="W22" s="271"/>
      <c r="X22" s="271"/>
      <c r="Y22" s="271"/>
      <c r="Z22" s="271"/>
    </row>
    <row r="23" spans="1:26" ht="15" customHeight="1">
      <c r="A23" s="721" t="s">
        <v>346</v>
      </c>
      <c r="B23" s="109"/>
      <c r="C23" s="215"/>
      <c r="D23" s="216"/>
      <c r="E23" s="186"/>
      <c r="F23" s="187"/>
      <c r="G23" s="216"/>
      <c r="H23" s="218"/>
      <c r="I23" s="215"/>
      <c r="J23" s="216"/>
      <c r="K23" s="217"/>
      <c r="L23" s="86"/>
      <c r="M23" s="87"/>
      <c r="N23" s="88"/>
      <c r="O23" s="89"/>
      <c r="P23" s="87"/>
      <c r="Q23" s="90"/>
      <c r="R23" s="89"/>
      <c r="S23" s="87"/>
      <c r="T23" s="90"/>
      <c r="U23" s="271"/>
      <c r="V23" s="271"/>
      <c r="W23" s="271"/>
      <c r="X23" s="271"/>
      <c r="Y23" s="271"/>
      <c r="Z23" s="271"/>
    </row>
    <row r="24" spans="1:26" ht="15" customHeight="1">
      <c r="A24" s="977"/>
      <c r="B24" s="111"/>
      <c r="C24" s="112"/>
      <c r="D24" s="113"/>
      <c r="E24" s="114"/>
      <c r="F24" s="115"/>
      <c r="G24" s="113"/>
      <c r="H24" s="116"/>
      <c r="I24" s="112"/>
      <c r="J24" s="113"/>
      <c r="K24" s="114"/>
      <c r="L24" s="115"/>
      <c r="M24" s="113"/>
      <c r="N24" s="116"/>
      <c r="O24" s="112"/>
      <c r="P24" s="113"/>
      <c r="Q24" s="114"/>
      <c r="R24" s="112"/>
      <c r="S24" s="113"/>
      <c r="T24" s="114"/>
      <c r="U24" s="271"/>
      <c r="V24" s="271"/>
      <c r="W24" s="271"/>
      <c r="X24" s="271"/>
      <c r="Y24" s="271"/>
      <c r="Z24" s="271"/>
    </row>
    <row r="25" spans="1:26" ht="15" customHeight="1">
      <c r="A25" s="977"/>
      <c r="B25" s="117"/>
      <c r="C25" s="112"/>
      <c r="D25" s="113"/>
      <c r="E25" s="114"/>
      <c r="F25" s="115"/>
      <c r="G25" s="113"/>
      <c r="H25" s="116"/>
      <c r="I25" s="112"/>
      <c r="J25" s="113"/>
      <c r="K25" s="114"/>
      <c r="L25" s="115"/>
      <c r="M25" s="113"/>
      <c r="N25" s="116"/>
      <c r="O25" s="112"/>
      <c r="P25" s="113"/>
      <c r="Q25" s="114"/>
      <c r="R25" s="112"/>
      <c r="S25" s="113"/>
      <c r="T25" s="114"/>
      <c r="U25" s="271"/>
      <c r="V25" s="271"/>
      <c r="W25" s="271"/>
      <c r="X25" s="271"/>
      <c r="Y25" s="271"/>
      <c r="Z25" s="271"/>
    </row>
    <row r="26" spans="1:26" ht="15" customHeight="1">
      <c r="A26" s="722"/>
      <c r="B26" s="85"/>
      <c r="C26" s="94"/>
      <c r="D26" s="92"/>
      <c r="E26" s="95"/>
      <c r="F26" s="91"/>
      <c r="G26" s="92"/>
      <c r="H26" s="93"/>
      <c r="I26" s="94"/>
      <c r="J26" s="92"/>
      <c r="K26" s="95"/>
      <c r="L26" s="91"/>
      <c r="M26" s="92"/>
      <c r="N26" s="93"/>
      <c r="O26" s="94"/>
      <c r="P26" s="92"/>
      <c r="Q26" s="95"/>
      <c r="R26" s="94"/>
      <c r="S26" s="92"/>
      <c r="T26" s="95"/>
      <c r="U26" s="271"/>
      <c r="V26" s="298" t="s">
        <v>321</v>
      </c>
      <c r="W26" s="271"/>
      <c r="X26" s="271"/>
      <c r="Y26" s="271"/>
      <c r="Z26" s="271"/>
    </row>
    <row r="27" spans="1:26" ht="15" customHeight="1">
      <c r="A27" s="721" t="s">
        <v>307</v>
      </c>
      <c r="B27" s="109"/>
      <c r="C27" s="99"/>
      <c r="D27" s="97"/>
      <c r="E27" s="100"/>
      <c r="F27" s="96"/>
      <c r="G27" s="194"/>
      <c r="H27" s="188"/>
      <c r="I27" s="194"/>
      <c r="J27" s="195"/>
      <c r="K27" s="196"/>
      <c r="L27" s="197"/>
      <c r="M27" s="195"/>
      <c r="N27" s="198"/>
      <c r="O27" s="194"/>
      <c r="P27" s="195"/>
      <c r="Q27" s="100"/>
      <c r="R27" s="99"/>
      <c r="S27" s="97"/>
      <c r="T27" s="100"/>
      <c r="U27" s="271"/>
      <c r="V27" s="298" t="s">
        <v>322</v>
      </c>
      <c r="W27" s="271"/>
      <c r="X27" s="271"/>
      <c r="Y27" s="271"/>
      <c r="Z27" s="271"/>
    </row>
    <row r="28" spans="1:26" ht="15" customHeight="1">
      <c r="A28" s="977"/>
      <c r="B28" s="111"/>
      <c r="C28" s="112"/>
      <c r="D28" s="113"/>
      <c r="E28" s="114"/>
      <c r="F28" s="115"/>
      <c r="G28" s="113"/>
      <c r="H28" s="116"/>
      <c r="I28" s="112"/>
      <c r="J28" s="113"/>
      <c r="K28" s="114"/>
      <c r="L28" s="115"/>
      <c r="M28" s="113"/>
      <c r="N28" s="116"/>
      <c r="O28" s="112"/>
      <c r="P28" s="113"/>
      <c r="Q28" s="114"/>
      <c r="R28" s="112"/>
      <c r="S28" s="113"/>
      <c r="T28" s="114"/>
      <c r="U28" s="271"/>
      <c r="V28" s="271"/>
      <c r="W28" s="271"/>
      <c r="X28" s="271"/>
      <c r="Y28" s="271"/>
      <c r="Z28" s="271"/>
    </row>
    <row r="29" spans="1:26" ht="15" customHeight="1">
      <c r="A29" s="977"/>
      <c r="B29" s="117"/>
      <c r="C29" s="112"/>
      <c r="D29" s="113"/>
      <c r="E29" s="114"/>
      <c r="F29" s="115"/>
      <c r="G29" s="113"/>
      <c r="H29" s="116"/>
      <c r="I29" s="112"/>
      <c r="J29" s="113"/>
      <c r="K29" s="114"/>
      <c r="L29" s="115"/>
      <c r="M29" s="113"/>
      <c r="N29" s="116"/>
      <c r="O29" s="112"/>
      <c r="P29" s="113"/>
      <c r="Q29" s="114"/>
      <c r="R29" s="112"/>
      <c r="S29" s="113"/>
      <c r="T29" s="114"/>
      <c r="U29" s="271"/>
      <c r="V29" s="271"/>
      <c r="W29" s="271"/>
      <c r="X29" s="271"/>
      <c r="Y29" s="271"/>
      <c r="Z29" s="271"/>
    </row>
    <row r="30" spans="1:26" ht="15" customHeight="1">
      <c r="A30" s="722"/>
      <c r="B30" s="85"/>
      <c r="C30" s="104"/>
      <c r="D30" s="102"/>
      <c r="E30" s="105"/>
      <c r="F30" s="101"/>
      <c r="G30" s="102"/>
      <c r="H30" s="103"/>
      <c r="I30" s="104"/>
      <c r="J30" s="102"/>
      <c r="K30" s="105"/>
      <c r="L30" s="101"/>
      <c r="M30" s="102"/>
      <c r="N30" s="103"/>
      <c r="O30" s="104"/>
      <c r="P30" s="102"/>
      <c r="Q30" s="105"/>
      <c r="R30" s="104"/>
      <c r="S30" s="102"/>
      <c r="T30" s="105"/>
      <c r="U30" s="271"/>
      <c r="V30" s="271"/>
      <c r="W30" s="271"/>
      <c r="X30" s="271"/>
      <c r="Y30" s="271"/>
      <c r="Z30" s="271"/>
    </row>
    <row r="31" spans="1:26" ht="15" customHeight="1">
      <c r="A31" s="721" t="s">
        <v>345</v>
      </c>
      <c r="B31" s="109"/>
      <c r="C31" s="89"/>
      <c r="D31" s="87"/>
      <c r="E31" s="90"/>
      <c r="F31" s="86"/>
      <c r="G31" s="87"/>
      <c r="H31" s="88"/>
      <c r="I31" s="89"/>
      <c r="J31" s="87"/>
      <c r="K31" s="90"/>
      <c r="L31" s="86"/>
      <c r="M31" s="87"/>
      <c r="N31" s="88"/>
      <c r="O31" s="89"/>
      <c r="P31" s="87"/>
      <c r="Q31" s="186"/>
      <c r="R31" s="187"/>
      <c r="S31" s="185"/>
      <c r="T31" s="90"/>
      <c r="U31" s="271"/>
      <c r="V31" s="271"/>
      <c r="W31" s="271"/>
      <c r="X31" s="271"/>
      <c r="Y31" s="271"/>
      <c r="Z31" s="271"/>
    </row>
    <row r="32" spans="1:26" ht="15" customHeight="1">
      <c r="A32" s="977"/>
      <c r="B32" s="111"/>
      <c r="C32" s="112"/>
      <c r="D32" s="113"/>
      <c r="E32" s="114"/>
      <c r="F32" s="115"/>
      <c r="G32" s="113"/>
      <c r="H32" s="116"/>
      <c r="I32" s="112"/>
      <c r="J32" s="113"/>
      <c r="K32" s="114"/>
      <c r="L32" s="115"/>
      <c r="M32" s="113"/>
      <c r="N32" s="116"/>
      <c r="O32" s="112"/>
      <c r="P32" s="113"/>
      <c r="Q32" s="114"/>
      <c r="R32" s="112"/>
      <c r="S32" s="113"/>
      <c r="T32" s="114"/>
      <c r="U32" s="271"/>
      <c r="V32" s="271"/>
      <c r="W32" s="271"/>
      <c r="X32" s="271"/>
      <c r="Y32" s="271"/>
      <c r="Z32" s="271"/>
    </row>
    <row r="33" spans="1:26" ht="15" customHeight="1">
      <c r="A33" s="977"/>
      <c r="B33" s="117"/>
      <c r="C33" s="112"/>
      <c r="D33" s="113"/>
      <c r="E33" s="114"/>
      <c r="F33" s="115"/>
      <c r="G33" s="113"/>
      <c r="H33" s="116"/>
      <c r="I33" s="112"/>
      <c r="J33" s="113"/>
      <c r="K33" s="114"/>
      <c r="L33" s="115"/>
      <c r="M33" s="113"/>
      <c r="N33" s="116"/>
      <c r="O33" s="112"/>
      <c r="P33" s="113"/>
      <c r="Q33" s="114"/>
      <c r="R33" s="112"/>
      <c r="S33" s="113"/>
      <c r="T33" s="114"/>
      <c r="U33" s="271"/>
      <c r="V33" s="271"/>
      <c r="W33" s="271"/>
      <c r="X33" s="271"/>
      <c r="Y33" s="271"/>
      <c r="Z33" s="271"/>
    </row>
    <row r="34" spans="1:26" ht="15" customHeight="1">
      <c r="A34" s="722"/>
      <c r="B34" s="85"/>
      <c r="C34" s="94"/>
      <c r="D34" s="92"/>
      <c r="E34" s="95"/>
      <c r="F34" s="91"/>
      <c r="G34" s="92"/>
      <c r="H34" s="93"/>
      <c r="I34" s="94"/>
      <c r="J34" s="92"/>
      <c r="K34" s="95"/>
      <c r="L34" s="91"/>
      <c r="M34" s="92"/>
      <c r="N34" s="93"/>
      <c r="O34" s="94"/>
      <c r="P34" s="92"/>
      <c r="Q34" s="95"/>
      <c r="R34" s="94"/>
      <c r="S34" s="92"/>
      <c r="T34" s="95"/>
      <c r="U34" s="271"/>
      <c r="V34" s="271"/>
      <c r="W34" s="271"/>
      <c r="X34" s="271"/>
      <c r="Y34" s="271"/>
      <c r="Z34" s="271"/>
    </row>
    <row r="35" spans="1:26" ht="15" customHeight="1">
      <c r="A35" s="108"/>
      <c r="B35" s="109"/>
      <c r="C35" s="99"/>
      <c r="D35" s="97"/>
      <c r="E35" s="100"/>
      <c r="F35" s="96"/>
      <c r="G35" s="97"/>
      <c r="H35" s="98"/>
      <c r="I35" s="99"/>
      <c r="J35" s="97"/>
      <c r="K35" s="100"/>
      <c r="L35" s="96"/>
      <c r="M35" s="97"/>
      <c r="N35" s="98"/>
      <c r="O35" s="99"/>
      <c r="P35" s="97"/>
      <c r="Q35" s="100"/>
      <c r="R35" s="99"/>
      <c r="S35" s="97"/>
      <c r="T35" s="100"/>
      <c r="U35" s="271"/>
      <c r="V35" s="271"/>
      <c r="W35" s="271"/>
      <c r="X35" s="271"/>
      <c r="Y35" s="271"/>
      <c r="Z35" s="271"/>
    </row>
    <row r="36" spans="1:26" ht="15" customHeight="1">
      <c r="A36" s="110"/>
      <c r="B36" s="111"/>
      <c r="C36" s="112"/>
      <c r="D36" s="113"/>
      <c r="E36" s="114"/>
      <c r="F36" s="115"/>
      <c r="G36" s="113"/>
      <c r="H36" s="116"/>
      <c r="I36" s="112"/>
      <c r="J36" s="113"/>
      <c r="K36" s="114"/>
      <c r="L36" s="115"/>
      <c r="M36" s="113"/>
      <c r="N36" s="116"/>
      <c r="O36" s="112"/>
      <c r="P36" s="113"/>
      <c r="Q36" s="114"/>
      <c r="R36" s="112"/>
      <c r="S36" s="113"/>
      <c r="T36" s="114"/>
      <c r="U36" s="271"/>
      <c r="V36" s="271"/>
      <c r="W36" s="271"/>
      <c r="X36" s="271"/>
      <c r="Y36" s="271"/>
      <c r="Z36" s="271"/>
    </row>
    <row r="37" spans="1:26" ht="15" customHeight="1">
      <c r="A37" s="110"/>
      <c r="B37" s="117"/>
      <c r="C37" s="112"/>
      <c r="D37" s="113"/>
      <c r="E37" s="114"/>
      <c r="F37" s="115"/>
      <c r="G37" s="113"/>
      <c r="H37" s="116"/>
      <c r="I37" s="112"/>
      <c r="J37" s="113"/>
      <c r="K37" s="114"/>
      <c r="L37" s="115"/>
      <c r="M37" s="113"/>
      <c r="N37" s="116"/>
      <c r="O37" s="112"/>
      <c r="P37" s="113"/>
      <c r="Q37" s="114"/>
      <c r="R37" s="112"/>
      <c r="S37" s="113"/>
      <c r="T37" s="114"/>
      <c r="U37" s="271"/>
      <c r="V37" s="271"/>
      <c r="W37" s="271"/>
      <c r="X37" s="271"/>
      <c r="Y37" s="271"/>
      <c r="Z37" s="271"/>
    </row>
    <row r="38" spans="1:26" ht="15" customHeight="1">
      <c r="A38" s="118"/>
      <c r="B38" s="85"/>
      <c r="C38" s="104"/>
      <c r="D38" s="102"/>
      <c r="E38" s="105"/>
      <c r="F38" s="101"/>
      <c r="G38" s="102"/>
      <c r="H38" s="103"/>
      <c r="I38" s="104"/>
      <c r="J38" s="102"/>
      <c r="K38" s="105"/>
      <c r="L38" s="101"/>
      <c r="M38" s="102"/>
      <c r="N38" s="103"/>
      <c r="O38" s="104"/>
      <c r="P38" s="102"/>
      <c r="Q38" s="105"/>
      <c r="R38" s="104"/>
      <c r="S38" s="102"/>
      <c r="T38" s="105"/>
      <c r="U38" s="271"/>
      <c r="V38" s="271"/>
      <c r="W38" s="271"/>
      <c r="X38" s="271"/>
      <c r="Y38" s="271"/>
      <c r="Z38" s="271"/>
    </row>
    <row r="39" spans="1:26" ht="15" customHeight="1">
      <c r="A39" s="108"/>
      <c r="B39" s="109"/>
      <c r="C39" s="89"/>
      <c r="D39" s="87"/>
      <c r="E39" s="90"/>
      <c r="F39" s="86"/>
      <c r="G39" s="87"/>
      <c r="H39" s="88"/>
      <c r="I39" s="89"/>
      <c r="J39" s="87"/>
      <c r="K39" s="90"/>
      <c r="L39" s="86"/>
      <c r="M39" s="87"/>
      <c r="N39" s="88"/>
      <c r="O39" s="89"/>
      <c r="P39" s="87"/>
      <c r="Q39" s="90"/>
      <c r="R39" s="89"/>
      <c r="S39" s="87"/>
      <c r="T39" s="90"/>
      <c r="U39" s="271"/>
      <c r="V39" s="271"/>
      <c r="W39" s="271"/>
      <c r="X39" s="271"/>
      <c r="Y39" s="271"/>
      <c r="Z39" s="271"/>
    </row>
    <row r="40" spans="1:26" ht="15" customHeight="1">
      <c r="A40" s="110"/>
      <c r="B40" s="111"/>
      <c r="C40" s="112"/>
      <c r="D40" s="113"/>
      <c r="E40" s="114"/>
      <c r="F40" s="115"/>
      <c r="G40" s="113"/>
      <c r="H40" s="116"/>
      <c r="I40" s="112"/>
      <c r="J40" s="113"/>
      <c r="K40" s="114"/>
      <c r="L40" s="115"/>
      <c r="M40" s="113"/>
      <c r="N40" s="116"/>
      <c r="O40" s="112"/>
      <c r="P40" s="113"/>
      <c r="Q40" s="114"/>
      <c r="R40" s="112"/>
      <c r="S40" s="113"/>
      <c r="T40" s="114"/>
      <c r="U40" s="271"/>
      <c r="V40" s="271"/>
      <c r="W40" s="271"/>
      <c r="X40" s="271"/>
      <c r="Y40" s="271"/>
      <c r="Z40" s="271"/>
    </row>
    <row r="41" spans="1:26" ht="15" customHeight="1">
      <c r="A41" s="110"/>
      <c r="B41" s="117"/>
      <c r="C41" s="112"/>
      <c r="D41" s="113"/>
      <c r="E41" s="114"/>
      <c r="F41" s="115"/>
      <c r="G41" s="113"/>
      <c r="H41" s="116"/>
      <c r="I41" s="112"/>
      <c r="J41" s="113"/>
      <c r="K41" s="114"/>
      <c r="L41" s="115"/>
      <c r="M41" s="113"/>
      <c r="N41" s="116"/>
      <c r="O41" s="112"/>
      <c r="P41" s="113"/>
      <c r="Q41" s="114"/>
      <c r="R41" s="112"/>
      <c r="S41" s="113"/>
      <c r="T41" s="114"/>
      <c r="U41" s="271"/>
      <c r="V41" s="271"/>
      <c r="W41" s="271"/>
      <c r="X41" s="271"/>
      <c r="Y41" s="271"/>
      <c r="Z41" s="271"/>
    </row>
    <row r="42" spans="1:26" ht="15" customHeight="1">
      <c r="A42" s="118"/>
      <c r="B42" s="85"/>
      <c r="C42" s="94"/>
      <c r="D42" s="92"/>
      <c r="E42" s="95"/>
      <c r="F42" s="91"/>
      <c r="G42" s="92"/>
      <c r="H42" s="93"/>
      <c r="I42" s="94"/>
      <c r="J42" s="92"/>
      <c r="K42" s="95"/>
      <c r="L42" s="91"/>
      <c r="M42" s="92"/>
      <c r="N42" s="93"/>
      <c r="O42" s="94"/>
      <c r="P42" s="92"/>
      <c r="Q42" s="95"/>
      <c r="R42" s="94"/>
      <c r="S42" s="92"/>
      <c r="T42" s="95"/>
      <c r="U42" s="271"/>
      <c r="V42" s="271"/>
      <c r="W42" s="271"/>
      <c r="X42" s="271"/>
      <c r="Y42" s="271"/>
      <c r="Z42" s="271"/>
    </row>
    <row r="43" spans="1:26">
      <c r="U43" s="271"/>
      <c r="V43" s="271"/>
      <c r="W43" s="271"/>
      <c r="X43" s="271"/>
      <c r="Y43" s="271"/>
      <c r="Z43" s="271"/>
    </row>
    <row r="44" spans="1:26">
      <c r="A44" s="41" t="s">
        <v>144</v>
      </c>
      <c r="B44" s="1"/>
      <c r="C44" s="1"/>
      <c r="D44" s="1"/>
      <c r="E44" s="1"/>
      <c r="F44" s="1"/>
      <c r="G44" s="1"/>
      <c r="H44" s="1"/>
      <c r="I44" s="1"/>
      <c r="J44" s="1"/>
      <c r="K44" s="1"/>
      <c r="L44" s="1"/>
      <c r="M44" s="1"/>
      <c r="N44" s="1"/>
      <c r="O44" s="1"/>
      <c r="P44" s="1"/>
      <c r="Q44" s="1"/>
      <c r="R44" s="1"/>
      <c r="S44" s="1"/>
      <c r="T44" s="43"/>
      <c r="U44" s="271"/>
      <c r="V44" s="280" t="s">
        <v>294</v>
      </c>
      <c r="W44" s="271"/>
      <c r="X44" s="271"/>
      <c r="Y44" s="271"/>
      <c r="Z44" s="271"/>
    </row>
    <row r="45" spans="1:26">
      <c r="A45" s="44" t="s">
        <v>145</v>
      </c>
      <c r="B45" s="2"/>
      <c r="C45" s="972" t="str">
        <f>入力シート!C11&amp;""</f>
        <v/>
      </c>
      <c r="D45" s="972"/>
      <c r="E45" s="972"/>
      <c r="F45" s="972"/>
      <c r="G45" s="972"/>
      <c r="H45" s="972"/>
      <c r="I45" s="972"/>
      <c r="J45" s="972"/>
      <c r="K45" s="975" t="s">
        <v>195</v>
      </c>
      <c r="L45" s="975"/>
      <c r="M45" s="975"/>
      <c r="N45" s="975"/>
      <c r="O45" s="972" t="str">
        <f>入力シート!C12&amp;""</f>
        <v/>
      </c>
      <c r="P45" s="972"/>
      <c r="Q45" s="972"/>
      <c r="R45" s="972"/>
      <c r="S45" s="972"/>
      <c r="T45" s="973"/>
      <c r="U45" s="271"/>
      <c r="V45" s="281" t="s">
        <v>295</v>
      </c>
      <c r="W45" s="271"/>
      <c r="X45" s="271"/>
      <c r="Y45" s="271"/>
      <c r="Z45" s="271"/>
    </row>
    <row r="46" spans="1:26">
      <c r="A46" s="45" t="s">
        <v>146</v>
      </c>
      <c r="B46" s="20"/>
      <c r="C46" s="969" t="str">
        <f>入力シート!C13&amp;""</f>
        <v/>
      </c>
      <c r="D46" s="969"/>
      <c r="E46" s="969"/>
      <c r="F46" s="969"/>
      <c r="G46" s="969"/>
      <c r="H46" s="969"/>
      <c r="I46" s="969"/>
      <c r="J46" s="969"/>
      <c r="K46" s="976" t="s">
        <v>196</v>
      </c>
      <c r="L46" s="976"/>
      <c r="M46" s="976"/>
      <c r="N46" s="976"/>
      <c r="O46" s="969" t="str">
        <f>入力シート!C14&amp;""</f>
        <v/>
      </c>
      <c r="P46" s="969"/>
      <c r="Q46" s="969"/>
      <c r="R46" s="969"/>
      <c r="S46" s="969"/>
      <c r="T46" s="974"/>
      <c r="U46" s="271"/>
      <c r="V46" s="281" t="s">
        <v>296</v>
      </c>
      <c r="W46" s="271"/>
      <c r="X46" s="271"/>
      <c r="Y46" s="271"/>
      <c r="Z46" s="271"/>
    </row>
    <row r="47" spans="1:26">
      <c r="U47" s="271"/>
      <c r="V47" s="281" t="s">
        <v>297</v>
      </c>
      <c r="W47" s="271"/>
      <c r="X47" s="271"/>
      <c r="Y47" s="271"/>
      <c r="Z47" s="271"/>
    </row>
    <row r="48" spans="1:26">
      <c r="U48" s="271"/>
      <c r="V48" s="280" t="s">
        <v>298</v>
      </c>
      <c r="W48" s="271"/>
      <c r="X48" s="271"/>
      <c r="Y48" s="271"/>
      <c r="Z48" s="271"/>
    </row>
    <row r="49" spans="21:26">
      <c r="U49" s="271"/>
      <c r="V49" s="271"/>
      <c r="W49" s="271"/>
      <c r="X49" s="271"/>
      <c r="Y49" s="271"/>
      <c r="Z49" s="271"/>
    </row>
    <row r="50" spans="21:26">
      <c r="U50" s="271"/>
      <c r="V50" s="271"/>
      <c r="W50" s="271"/>
      <c r="X50" s="271"/>
      <c r="Y50" s="271"/>
      <c r="Z50" s="271"/>
    </row>
    <row r="51" spans="21:26">
      <c r="U51" s="271"/>
      <c r="V51" s="271"/>
      <c r="W51" s="271"/>
      <c r="X51" s="271"/>
      <c r="Y51" s="271"/>
      <c r="Z51" s="271"/>
    </row>
    <row r="52" spans="21:26">
      <c r="U52" s="271"/>
      <c r="V52" s="271"/>
      <c r="W52" s="271"/>
      <c r="X52" s="271"/>
      <c r="Y52" s="271"/>
      <c r="Z52" s="271"/>
    </row>
    <row r="53" spans="21:26">
      <c r="U53" s="271"/>
      <c r="V53" s="271"/>
      <c r="W53" s="271"/>
      <c r="X53" s="271"/>
      <c r="Y53" s="271"/>
      <c r="Z53" s="271"/>
    </row>
    <row r="54" spans="21:26">
      <c r="U54" s="271"/>
      <c r="V54" s="271"/>
      <c r="W54" s="271"/>
      <c r="X54" s="271"/>
      <c r="Y54" s="271"/>
      <c r="Z54" s="271"/>
    </row>
    <row r="55" spans="21:26">
      <c r="U55" s="271"/>
      <c r="V55" s="271"/>
      <c r="W55" s="271"/>
      <c r="X55" s="271"/>
      <c r="Y55" s="271"/>
      <c r="Z55" s="271"/>
    </row>
    <row r="56" spans="21:26">
      <c r="U56" s="271"/>
      <c r="V56" s="271"/>
      <c r="W56" s="271"/>
      <c r="X56" s="271"/>
      <c r="Y56" s="271"/>
      <c r="Z56" s="271"/>
    </row>
    <row r="57" spans="21:26">
      <c r="U57" s="271"/>
      <c r="V57" s="271"/>
      <c r="W57" s="271"/>
      <c r="X57" s="271"/>
      <c r="Y57" s="271"/>
      <c r="Z57" s="271"/>
    </row>
    <row r="58" spans="21:26">
      <c r="U58" s="271"/>
      <c r="V58" s="271"/>
      <c r="W58" s="271"/>
      <c r="X58" s="271"/>
      <c r="Y58" s="271"/>
      <c r="Z58" s="271"/>
    </row>
    <row r="59" spans="21:26">
      <c r="U59" s="271"/>
      <c r="V59" s="271"/>
      <c r="W59" s="271"/>
      <c r="X59" s="271"/>
      <c r="Y59" s="271"/>
      <c r="Z59" s="271"/>
    </row>
    <row r="60" spans="21:26">
      <c r="U60" s="271"/>
      <c r="V60" s="271"/>
      <c r="W60" s="271"/>
      <c r="X60" s="271"/>
      <c r="Y60" s="271"/>
      <c r="Z60" s="271"/>
    </row>
    <row r="61" spans="21:26">
      <c r="U61" s="271"/>
      <c r="V61" s="271"/>
      <c r="W61" s="271"/>
      <c r="X61" s="271"/>
      <c r="Y61" s="271"/>
      <c r="Z61" s="271"/>
    </row>
    <row r="62" spans="21:26">
      <c r="U62" s="271"/>
      <c r="V62" s="271"/>
      <c r="W62" s="271"/>
      <c r="X62" s="271"/>
      <c r="Y62" s="271"/>
      <c r="Z62" s="271"/>
    </row>
    <row r="63" spans="21:26">
      <c r="U63" s="271"/>
      <c r="V63" s="271"/>
      <c r="W63" s="271"/>
      <c r="X63" s="271"/>
      <c r="Y63" s="271"/>
      <c r="Z63" s="271"/>
    </row>
    <row r="64" spans="21:26">
      <c r="U64" s="271"/>
      <c r="V64" s="271"/>
      <c r="W64" s="271"/>
      <c r="X64" s="271"/>
      <c r="Y64" s="271"/>
      <c r="Z64" s="271"/>
    </row>
    <row r="65" spans="21:26">
      <c r="U65" s="271"/>
      <c r="V65" s="271"/>
      <c r="W65" s="271"/>
      <c r="X65" s="271"/>
      <c r="Y65" s="271"/>
      <c r="Z65" s="271"/>
    </row>
    <row r="66" spans="21:26">
      <c r="U66" s="271"/>
      <c r="V66" s="271"/>
      <c r="W66" s="271"/>
      <c r="X66" s="271"/>
      <c r="Y66" s="271"/>
      <c r="Z66" s="271"/>
    </row>
    <row r="67" spans="21:26">
      <c r="U67" s="271"/>
      <c r="V67" s="271"/>
      <c r="W67" s="271"/>
      <c r="X67" s="271"/>
      <c r="Y67" s="271"/>
      <c r="Z67" s="271"/>
    </row>
    <row r="68" spans="21:26">
      <c r="U68" s="271"/>
      <c r="V68" s="271"/>
      <c r="W68" s="271"/>
      <c r="X68" s="271"/>
      <c r="Y68" s="271"/>
      <c r="Z68" s="271"/>
    </row>
    <row r="69" spans="21:26">
      <c r="U69" s="271"/>
      <c r="V69" s="271"/>
      <c r="W69" s="271"/>
      <c r="X69" s="271"/>
      <c r="Y69" s="271"/>
      <c r="Z69" s="271"/>
    </row>
    <row r="70" spans="21:26">
      <c r="U70" s="271"/>
      <c r="V70" s="271"/>
      <c r="W70" s="271"/>
      <c r="X70" s="271"/>
      <c r="Y70" s="271"/>
      <c r="Z70" s="271"/>
    </row>
    <row r="71" spans="21:26">
      <c r="U71" s="271"/>
      <c r="V71" s="271"/>
      <c r="W71" s="271"/>
      <c r="X71" s="271"/>
      <c r="Y71" s="271"/>
      <c r="Z71" s="271"/>
    </row>
    <row r="72" spans="21:26">
      <c r="U72" s="271"/>
      <c r="V72" s="271"/>
      <c r="W72" s="271"/>
      <c r="X72" s="271"/>
      <c r="Y72" s="271"/>
      <c r="Z72" s="271"/>
    </row>
    <row r="73" spans="21:26">
      <c r="U73" s="271"/>
      <c r="V73" s="271"/>
      <c r="W73" s="271"/>
      <c r="X73" s="271"/>
      <c r="Y73" s="271"/>
      <c r="Z73" s="271"/>
    </row>
    <row r="74" spans="21:26">
      <c r="U74" s="271"/>
      <c r="V74" s="271"/>
      <c r="W74" s="271"/>
      <c r="X74" s="271"/>
      <c r="Y74" s="271"/>
      <c r="Z74" s="271"/>
    </row>
    <row r="75" spans="21:26">
      <c r="U75" s="271"/>
      <c r="V75" s="271"/>
      <c r="W75" s="271"/>
      <c r="X75" s="271"/>
      <c r="Y75" s="271"/>
      <c r="Z75" s="271"/>
    </row>
  </sheetData>
  <sheetProtection password="C671" sheet="1" formatCells="0" formatRows="0" insertRows="0"/>
  <mergeCells count="39">
    <mergeCell ref="A23:A26"/>
    <mergeCell ref="A27:A30"/>
    <mergeCell ref="A31:A34"/>
    <mergeCell ref="V1:W3"/>
    <mergeCell ref="C45:J45"/>
    <mergeCell ref="D20:J20"/>
    <mergeCell ref="K20:L20"/>
    <mergeCell ref="Q1:T1"/>
    <mergeCell ref="A17:B17"/>
    <mergeCell ref="E17:Q17"/>
    <mergeCell ref="A19:B19"/>
    <mergeCell ref="D19:J19"/>
    <mergeCell ref="K19:L19"/>
    <mergeCell ref="A15:B15"/>
    <mergeCell ref="D15:T15"/>
    <mergeCell ref="A3:T3"/>
    <mergeCell ref="C46:J46"/>
    <mergeCell ref="O22:P22"/>
    <mergeCell ref="R22:S22"/>
    <mergeCell ref="O45:T45"/>
    <mergeCell ref="O46:T46"/>
    <mergeCell ref="K45:N45"/>
    <mergeCell ref="K46:N46"/>
    <mergeCell ref="C22:D22"/>
    <mergeCell ref="F22:G22"/>
    <mergeCell ref="I22:J22"/>
    <mergeCell ref="L22:M22"/>
    <mergeCell ref="A11:T11"/>
    <mergeCell ref="A13:B13"/>
    <mergeCell ref="D13:T13"/>
    <mergeCell ref="A6:T6"/>
    <mergeCell ref="A4:T4"/>
    <mergeCell ref="F8:H8"/>
    <mergeCell ref="I7:L7"/>
    <mergeCell ref="I8:L8"/>
    <mergeCell ref="I9:L9"/>
    <mergeCell ref="M7:T7"/>
    <mergeCell ref="M8:T8"/>
    <mergeCell ref="M9:T9"/>
  </mergeCells>
  <phoneticPr fontId="1"/>
  <conditionalFormatting sqref="A23">
    <cfRule type="expression" dxfId="30" priority="6">
      <formula>OR(A23="",LEFT(A23,3)="（例）",LEFT(A23,1)="「")</formula>
    </cfRule>
  </conditionalFormatting>
  <conditionalFormatting sqref="A27">
    <cfRule type="expression" dxfId="29" priority="5">
      <formula>OR(A27="",LEFT(A27,3)="（例）",LEFT(A27,1)="「")</formula>
    </cfRule>
  </conditionalFormatting>
  <conditionalFormatting sqref="A31">
    <cfRule type="expression" dxfId="28" priority="4">
      <formula>OR(A31="",LEFT(A31,3)="（例）",LEFT(A31,1)="「")</formula>
    </cfRule>
  </conditionalFormatting>
  <conditionalFormatting sqref="E23:F23">
    <cfRule type="expression" dxfId="27" priority="3">
      <formula>LEFT($A23,3)="（例）"</formula>
    </cfRule>
  </conditionalFormatting>
  <conditionalFormatting sqref="G27:P27">
    <cfRule type="expression" dxfId="26" priority="2">
      <formula>LEFT($A27,3)="（例）"</formula>
    </cfRule>
  </conditionalFormatting>
  <conditionalFormatting sqref="Q31:S31">
    <cfRule type="expression" dxfId="25" priority="1">
      <formula>LEFT($A31,3)="（例）"</formula>
    </cfRule>
  </conditionalFormatting>
  <hyperlinks>
    <hyperlink ref="V1:W3" location="入力シート!A1" display="入力シートへ戻る"/>
  </hyperlinks>
  <pageMargins left="0.78740157480314965" right="0.78740157480314965" top="0.78740157480314965" bottom="0.78740157480314965"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5"/>
  <sheetViews>
    <sheetView showGridLines="0" showRowColHeaders="0" topLeftCell="A2" zoomScaleNormal="100" zoomScaleSheetLayoutView="100" workbookViewId="0">
      <selection activeCell="G8" sqref="G8:I8"/>
    </sheetView>
  </sheetViews>
  <sheetFormatPr defaultRowHeight="18.75"/>
  <cols>
    <col min="1" max="1" width="12.625" style="149" customWidth="1"/>
    <col min="2" max="2" width="3.625" style="149" customWidth="1"/>
    <col min="3" max="4" width="9" style="149"/>
    <col min="5" max="5" width="2.75" style="149" customWidth="1"/>
    <col min="6" max="6" width="10" style="149" customWidth="1"/>
    <col min="7" max="7" width="4" style="149" customWidth="1"/>
    <col min="8" max="8" width="13" style="149" customWidth="1"/>
    <col min="9" max="9" width="10" style="149" customWidth="1"/>
    <col min="10" max="10" width="9" style="149"/>
    <col min="11" max="11" width="9" style="211"/>
    <col min="12" max="16384" width="9" style="149"/>
  </cols>
  <sheetData>
    <row r="1" spans="1:19">
      <c r="A1" s="168"/>
      <c r="B1" s="168"/>
      <c r="C1" s="168"/>
      <c r="D1" s="168"/>
      <c r="E1" s="168"/>
      <c r="F1" s="168"/>
      <c r="G1" s="168"/>
      <c r="H1" s="168"/>
      <c r="I1" s="168"/>
      <c r="J1" s="348"/>
      <c r="K1" s="987" t="s">
        <v>220</v>
      </c>
      <c r="L1" s="988"/>
      <c r="M1" s="348"/>
      <c r="N1" s="348"/>
      <c r="O1" s="169"/>
      <c r="P1" s="169"/>
      <c r="Q1" s="169"/>
      <c r="R1" s="169"/>
      <c r="S1" s="169"/>
    </row>
    <row r="2" spans="1:19">
      <c r="A2" s="168"/>
      <c r="B2" s="168"/>
      <c r="C2" s="168"/>
      <c r="D2" s="168"/>
      <c r="E2" s="168"/>
      <c r="F2" s="168"/>
      <c r="G2" s="168"/>
      <c r="H2" s="168"/>
      <c r="I2" s="168"/>
      <c r="J2" s="348"/>
      <c r="K2" s="989"/>
      <c r="L2" s="990"/>
      <c r="M2" s="348"/>
      <c r="N2" s="348"/>
      <c r="O2" s="169"/>
      <c r="P2" s="169"/>
      <c r="Q2" s="169"/>
      <c r="R2" s="169"/>
      <c r="S2" s="169"/>
    </row>
    <row r="3" spans="1:19" ht="19.5" thickBot="1">
      <c r="A3" s="993" t="s">
        <v>415</v>
      </c>
      <c r="B3" s="994"/>
      <c r="C3" s="994"/>
      <c r="D3" s="994"/>
      <c r="E3" s="994"/>
      <c r="F3" s="994"/>
      <c r="G3" s="994"/>
      <c r="H3" s="994"/>
      <c r="I3" s="995"/>
      <c r="J3" s="348"/>
      <c r="K3" s="991"/>
      <c r="L3" s="992"/>
      <c r="M3" s="348"/>
      <c r="N3" s="348"/>
      <c r="O3" s="169"/>
      <c r="P3" s="169"/>
      <c r="Q3" s="169"/>
      <c r="R3" s="169"/>
      <c r="S3" s="169"/>
    </row>
    <row r="4" spans="1:19">
      <c r="A4" s="349"/>
      <c r="B4" s="350"/>
      <c r="C4" s="350"/>
      <c r="D4" s="350"/>
      <c r="E4" s="350"/>
      <c r="F4" s="350"/>
      <c r="G4" s="350"/>
      <c r="H4" s="350"/>
      <c r="I4" s="351"/>
      <c r="J4" s="348"/>
      <c r="K4" s="352"/>
      <c r="L4" s="348"/>
      <c r="M4" s="348"/>
      <c r="N4" s="348"/>
      <c r="O4" s="169"/>
      <c r="P4" s="169"/>
      <c r="Q4" s="169"/>
      <c r="R4" s="169"/>
      <c r="S4" s="169"/>
    </row>
    <row r="5" spans="1:19">
      <c r="A5" s="763" t="str">
        <f>IFERROR(IF(OR(入力シート!D10="",入力シート!F10="",入力シート!H10=""),"年　　月　　日",TEXT(DATE(入力シート!D10,入力シート!F10,入力シート!H10),"ggge年M月ｄ日")),"年　　月　　日")</f>
        <v>年　　月　　日</v>
      </c>
      <c r="B5" s="764"/>
      <c r="C5" s="764"/>
      <c r="D5" s="764"/>
      <c r="E5" s="764"/>
      <c r="F5" s="764"/>
      <c r="G5" s="764"/>
      <c r="H5" s="764"/>
      <c r="I5" s="765"/>
      <c r="J5" s="348"/>
      <c r="K5" s="352"/>
      <c r="L5" s="348"/>
      <c r="M5" s="348"/>
      <c r="N5" s="348"/>
      <c r="O5" s="169"/>
      <c r="P5" s="169"/>
      <c r="Q5" s="169"/>
      <c r="R5" s="169"/>
      <c r="S5" s="169"/>
    </row>
    <row r="6" spans="1:19">
      <c r="A6" s="760" t="str">
        <f>IF(入力シート!C20="前橋市長","（宛先）前橋市長",IF(入力シート!C20="前橋市公営企業管理者","（宛先）前橋市公営企業管理者","「発注者」が未入力です。"))</f>
        <v>「発注者」が未入力です。</v>
      </c>
      <c r="B6" s="761"/>
      <c r="C6" s="761"/>
      <c r="D6" s="761"/>
      <c r="E6" s="761"/>
      <c r="F6" s="761"/>
      <c r="G6" s="761"/>
      <c r="H6" s="761"/>
      <c r="I6" s="762"/>
      <c r="J6" s="348"/>
      <c r="K6" s="352"/>
      <c r="L6" s="348"/>
      <c r="M6" s="348"/>
      <c r="N6" s="348"/>
      <c r="O6" s="169"/>
      <c r="P6" s="169"/>
      <c r="Q6" s="169"/>
      <c r="R6" s="169"/>
      <c r="S6" s="169"/>
    </row>
    <row r="7" spans="1:19">
      <c r="A7" s="353"/>
      <c r="B7" s="354"/>
      <c r="C7" s="354"/>
      <c r="D7" s="354"/>
      <c r="E7" s="354"/>
      <c r="F7" s="354"/>
      <c r="G7" s="354"/>
      <c r="H7" s="354"/>
      <c r="I7" s="355"/>
      <c r="J7" s="348"/>
      <c r="K7" s="352"/>
      <c r="L7" s="348"/>
      <c r="M7" s="348"/>
      <c r="N7" s="348"/>
      <c r="O7" s="169"/>
      <c r="P7" s="169"/>
      <c r="Q7" s="169"/>
      <c r="R7" s="169"/>
      <c r="S7" s="169"/>
    </row>
    <row r="8" spans="1:19">
      <c r="A8" s="353"/>
      <c r="B8" s="354"/>
      <c r="C8" s="354"/>
      <c r="D8" s="354"/>
      <c r="E8" s="996" t="s">
        <v>80</v>
      </c>
      <c r="F8" s="996"/>
      <c r="G8" s="743" t="str">
        <f>IF(入力シート!C18="","「住所」が未入力です。",入力シート!C18)</f>
        <v>「住所」が未入力です。</v>
      </c>
      <c r="H8" s="743"/>
      <c r="I8" s="744"/>
      <c r="J8" s="348"/>
      <c r="K8" s="352"/>
      <c r="L8" s="348"/>
      <c r="M8" s="348"/>
      <c r="N8" s="348"/>
      <c r="O8" s="169"/>
      <c r="P8" s="169"/>
      <c r="Q8" s="169"/>
      <c r="R8" s="169"/>
      <c r="S8" s="169"/>
    </row>
    <row r="9" spans="1:19">
      <c r="A9" s="353"/>
      <c r="B9" s="354"/>
      <c r="C9" s="354"/>
      <c r="D9" s="356" t="s">
        <v>5</v>
      </c>
      <c r="E9" s="996" t="s">
        <v>194</v>
      </c>
      <c r="F9" s="996"/>
      <c r="G9" s="743" t="str">
        <f>IF(入力シート!C15="","「会社名」が未入力です。",入力シート!C15)</f>
        <v>「会社名」が未入力です。</v>
      </c>
      <c r="H9" s="743"/>
      <c r="I9" s="744"/>
      <c r="J9" s="348"/>
      <c r="K9" s="352"/>
      <c r="L9" s="348"/>
      <c r="M9" s="348"/>
      <c r="N9" s="348"/>
      <c r="O9" s="169"/>
      <c r="P9" s="169"/>
      <c r="Q9" s="169"/>
      <c r="R9" s="169"/>
      <c r="S9" s="169"/>
    </row>
    <row r="10" spans="1:19">
      <c r="A10" s="353"/>
      <c r="B10" s="354"/>
      <c r="C10" s="354"/>
      <c r="D10" s="354"/>
      <c r="E10" s="996" t="s">
        <v>201</v>
      </c>
      <c r="F10" s="996"/>
      <c r="G10" s="743" t="str">
        <f>IF(入力シート!C17="","「代表者（氏名）」が未入力です。",入力シート!C16&amp;"　"&amp;入力シート!C17)</f>
        <v>「代表者（氏名）」が未入力です。</v>
      </c>
      <c r="H10" s="743"/>
      <c r="I10" s="744"/>
      <c r="J10" s="348"/>
      <c r="K10" s="335" t="s">
        <v>299</v>
      </c>
      <c r="L10" s="348"/>
      <c r="M10" s="348"/>
      <c r="N10" s="348"/>
      <c r="O10" s="169"/>
      <c r="P10" s="169"/>
      <c r="Q10" s="169"/>
      <c r="R10" s="169"/>
      <c r="S10" s="169"/>
    </row>
    <row r="11" spans="1:19">
      <c r="A11" s="353"/>
      <c r="B11" s="354"/>
      <c r="C11" s="354"/>
      <c r="D11" s="354"/>
      <c r="E11" s="354"/>
      <c r="F11" s="354"/>
      <c r="G11" s="354"/>
      <c r="H11" s="354"/>
      <c r="I11" s="355"/>
      <c r="J11" s="348"/>
      <c r="K11" s="336" t="s">
        <v>300</v>
      </c>
      <c r="L11" s="348"/>
      <c r="M11" s="348"/>
      <c r="N11" s="348"/>
      <c r="O11" s="169"/>
      <c r="P11" s="169"/>
      <c r="Q11" s="169"/>
      <c r="R11" s="169"/>
      <c r="S11" s="169"/>
    </row>
    <row r="12" spans="1:19">
      <c r="A12" s="998" t="s">
        <v>416</v>
      </c>
      <c r="B12" s="999"/>
      <c r="C12" s="999"/>
      <c r="D12" s="999"/>
      <c r="E12" s="999"/>
      <c r="F12" s="999"/>
      <c r="G12" s="999"/>
      <c r="H12" s="999"/>
      <c r="I12" s="1000"/>
      <c r="J12" s="348"/>
      <c r="K12" s="352"/>
      <c r="L12" s="348"/>
      <c r="M12" s="348"/>
      <c r="N12" s="348"/>
      <c r="O12" s="169"/>
      <c r="P12" s="169"/>
      <c r="Q12" s="169"/>
      <c r="R12" s="169"/>
      <c r="S12" s="169"/>
    </row>
    <row r="13" spans="1:19" ht="30" customHeight="1">
      <c r="A13" s="997" t="s">
        <v>9</v>
      </c>
      <c r="B13" s="997"/>
      <c r="C13" s="759" t="str">
        <f>IF(入力シート!C21="","「件名」が未入力です。",入力シート!C21)</f>
        <v>「件名」が未入力です。</v>
      </c>
      <c r="D13" s="759"/>
      <c r="E13" s="759"/>
      <c r="F13" s="759"/>
      <c r="G13" s="759"/>
      <c r="H13" s="759"/>
      <c r="I13" s="759"/>
      <c r="J13" s="348"/>
      <c r="K13" s="352"/>
      <c r="L13" s="348"/>
      <c r="M13" s="348"/>
      <c r="N13" s="348"/>
      <c r="O13" s="169"/>
      <c r="P13" s="169"/>
      <c r="Q13" s="169"/>
      <c r="R13" s="169"/>
      <c r="S13" s="169"/>
    </row>
    <row r="14" spans="1:19" ht="30" customHeight="1">
      <c r="A14" s="997" t="s">
        <v>10</v>
      </c>
      <c r="B14" s="997"/>
      <c r="C14" s="759" t="str">
        <f>IF(入力シート!C22="","「履行場所」が未入力です。",入力シート!C22)</f>
        <v>「履行場所」が未入力です。</v>
      </c>
      <c r="D14" s="759"/>
      <c r="E14" s="759"/>
      <c r="F14" s="759"/>
      <c r="G14" s="759"/>
      <c r="H14" s="759"/>
      <c r="I14" s="759"/>
      <c r="J14" s="348"/>
      <c r="K14" s="352"/>
      <c r="L14" s="348"/>
      <c r="M14" s="348"/>
      <c r="N14" s="348"/>
      <c r="O14" s="169"/>
      <c r="P14" s="169"/>
      <c r="Q14" s="169"/>
      <c r="R14" s="169"/>
      <c r="S14" s="169"/>
    </row>
    <row r="15" spans="1:19" ht="30" customHeight="1">
      <c r="A15" s="997" t="s">
        <v>180</v>
      </c>
      <c r="B15" s="997"/>
      <c r="C15" s="170" t="s">
        <v>419</v>
      </c>
      <c r="D15" s="1015" t="str">
        <f>IFERROR(IF(入力シート!C26="","「契約金額(税抜)」が未入力です。",入力シート!C27),"「契約金額(税抜)」が未入力です。")</f>
        <v>「契約金額(税抜)」が未入力です。</v>
      </c>
      <c r="E15" s="1015"/>
      <c r="F15" s="1015"/>
      <c r="G15" s="1015"/>
      <c r="H15" s="1015"/>
      <c r="I15" s="172" t="s">
        <v>76</v>
      </c>
      <c r="J15" s="348"/>
      <c r="K15" s="352"/>
      <c r="L15" s="348"/>
      <c r="M15" s="348"/>
      <c r="N15" s="348"/>
      <c r="O15" s="169"/>
      <c r="P15" s="169"/>
      <c r="Q15" s="169"/>
      <c r="R15" s="169"/>
      <c r="S15" s="169"/>
    </row>
    <row r="16" spans="1:19" ht="30" customHeight="1">
      <c r="A16" s="997" t="s">
        <v>181</v>
      </c>
      <c r="B16" s="997"/>
      <c r="C16" s="1013" t="str">
        <f>IFERROR(IF(OR(入力シート!D24="",入力シート!F24="",入力シート!H24=""),"令和　　年　　月　　日",TEXT(DATE(入力シート!D24,入力シート!F24,入力シート!H24),"ggge年M月ｄ日")),"令和　　年　　月　　日")</f>
        <v>令和　　年　　月　　日</v>
      </c>
      <c r="D16" s="1014"/>
      <c r="E16" s="704" t="s">
        <v>420</v>
      </c>
      <c r="F16" s="704"/>
      <c r="G16" s="1014" t="str">
        <f>IFERROR(IF(OR(入力シート!D25="",入力シート!F25="",入力シート!H25=""),"令和　　年　　月　　日",TEXT(DATE(入力シート!D25,入力シート!F25,入力シート!H25),"ggge年M月ｄ日")),"令和　　年　　月　　日")</f>
        <v>令和　　年　　月　　日</v>
      </c>
      <c r="H16" s="1014"/>
      <c r="I16" s="172" t="s">
        <v>88</v>
      </c>
      <c r="J16" s="348"/>
      <c r="K16" s="352"/>
      <c r="L16" s="348"/>
      <c r="M16" s="348"/>
      <c r="N16" s="348"/>
      <c r="O16" s="169"/>
      <c r="P16" s="169"/>
      <c r="Q16" s="169"/>
      <c r="R16" s="169"/>
      <c r="S16" s="169"/>
    </row>
    <row r="17" spans="1:19" ht="30" customHeight="1">
      <c r="A17" s="997" t="s">
        <v>417</v>
      </c>
      <c r="B17" s="997"/>
      <c r="C17" s="1006"/>
      <c r="D17" s="1007"/>
      <c r="E17" s="1007"/>
      <c r="F17" s="1007"/>
      <c r="G17" s="1007"/>
      <c r="H17" s="1007"/>
      <c r="I17" s="1008"/>
      <c r="J17" s="348"/>
      <c r="K17" s="352"/>
      <c r="L17" s="348"/>
      <c r="M17" s="348"/>
      <c r="N17" s="348"/>
      <c r="O17" s="169"/>
      <c r="P17" s="169"/>
      <c r="Q17" s="169"/>
      <c r="R17" s="169"/>
      <c r="S17" s="169"/>
    </row>
    <row r="18" spans="1:19" ht="30" customHeight="1">
      <c r="A18" s="997" t="s">
        <v>418</v>
      </c>
      <c r="B18" s="997"/>
      <c r="C18" s="1009" t="str">
        <f>IFERROR(IF(OR(入力シート!D23="",入力シート!F23="",入力シート!H23=""),"令和　　年　　月　　日",TEXT(DATE(入力シート!D23,入力シート!F23,入力シート!H23),"ggge年M月ｄ日")),"令和　　年　　月　　日")</f>
        <v>令和　　年　　月　　日</v>
      </c>
      <c r="D18" s="1009"/>
      <c r="E18" s="1009"/>
      <c r="F18" s="1009"/>
      <c r="G18" s="1009"/>
      <c r="H18" s="1009"/>
      <c r="I18" s="1009"/>
      <c r="J18" s="348"/>
      <c r="K18" s="352"/>
      <c r="L18" s="348"/>
      <c r="M18" s="348"/>
      <c r="N18" s="348"/>
      <c r="O18" s="169"/>
      <c r="P18" s="169"/>
      <c r="Q18" s="169"/>
      <c r="R18" s="169"/>
      <c r="S18" s="169"/>
    </row>
    <row r="19" spans="1:19" ht="162.75" customHeight="1">
      <c r="A19" s="703"/>
      <c r="B19" s="704"/>
      <c r="C19" s="704"/>
      <c r="D19" s="704"/>
      <c r="E19" s="704"/>
      <c r="F19" s="704"/>
      <c r="G19" s="704"/>
      <c r="H19" s="704"/>
      <c r="I19" s="705"/>
      <c r="J19" s="348"/>
      <c r="K19" s="352"/>
      <c r="L19" s="348"/>
      <c r="M19" s="348"/>
      <c r="N19" s="348"/>
      <c r="O19" s="169"/>
      <c r="P19" s="169"/>
      <c r="Q19" s="169"/>
      <c r="R19" s="169"/>
      <c r="S19" s="169"/>
    </row>
    <row r="20" spans="1:19">
      <c r="A20" s="357"/>
      <c r="B20" s="357"/>
      <c r="C20" s="357"/>
      <c r="D20" s="357"/>
      <c r="E20" s="357"/>
      <c r="F20" s="357"/>
      <c r="G20" s="357"/>
      <c r="H20" s="357"/>
      <c r="I20" s="357"/>
      <c r="J20" s="348"/>
      <c r="K20" s="352"/>
      <c r="L20" s="348"/>
      <c r="M20" s="348"/>
      <c r="N20" s="348"/>
      <c r="O20" s="169"/>
      <c r="P20" s="169"/>
      <c r="Q20" s="169"/>
      <c r="R20" s="169"/>
      <c r="S20" s="169"/>
    </row>
    <row r="21" spans="1:19">
      <c r="A21" s="358"/>
      <c r="B21" s="358"/>
      <c r="C21" s="358"/>
      <c r="D21" s="358"/>
      <c r="E21" s="358"/>
      <c r="F21" s="358"/>
      <c r="G21" s="358"/>
      <c r="H21" s="358"/>
      <c r="I21" s="358"/>
      <c r="J21" s="348"/>
      <c r="K21" s="352"/>
      <c r="L21" s="348"/>
      <c r="M21" s="348"/>
      <c r="N21" s="348"/>
      <c r="O21" s="169"/>
      <c r="P21" s="169"/>
      <c r="Q21" s="169"/>
      <c r="R21" s="169"/>
      <c r="S21" s="169"/>
    </row>
    <row r="22" spans="1:19">
      <c r="A22" s="1010" t="s">
        <v>144</v>
      </c>
      <c r="B22" s="1011"/>
      <c r="C22" s="1011"/>
      <c r="D22" s="1011"/>
      <c r="E22" s="1011"/>
      <c r="F22" s="1011"/>
      <c r="G22" s="1011"/>
      <c r="H22" s="1011"/>
      <c r="I22" s="1012"/>
      <c r="J22" s="348"/>
      <c r="K22" s="335" t="s">
        <v>294</v>
      </c>
      <c r="L22" s="348"/>
      <c r="M22" s="348"/>
      <c r="N22" s="348"/>
      <c r="O22" s="169"/>
      <c r="P22" s="169"/>
      <c r="Q22" s="169"/>
      <c r="R22" s="169"/>
      <c r="S22" s="169"/>
    </row>
    <row r="23" spans="1:19">
      <c r="A23" s="1001" t="s">
        <v>145</v>
      </c>
      <c r="B23" s="1002"/>
      <c r="C23" s="754" t="str">
        <f>入力シート!C11&amp;""</f>
        <v/>
      </c>
      <c r="D23" s="754"/>
      <c r="E23" s="754"/>
      <c r="F23" s="658" t="s">
        <v>151</v>
      </c>
      <c r="G23" s="658"/>
      <c r="H23" s="594" t="str">
        <f>入力シート!C12&amp;""</f>
        <v/>
      </c>
      <c r="I23" s="565"/>
      <c r="J23" s="348"/>
      <c r="K23" s="340" t="s">
        <v>295</v>
      </c>
      <c r="L23" s="348"/>
      <c r="M23" s="348"/>
      <c r="N23" s="348"/>
      <c r="O23" s="169"/>
      <c r="P23" s="169"/>
      <c r="Q23" s="169"/>
      <c r="R23" s="169"/>
      <c r="S23" s="169"/>
    </row>
    <row r="24" spans="1:19">
      <c r="A24" s="1003" t="s">
        <v>146</v>
      </c>
      <c r="B24" s="1004"/>
      <c r="C24" s="755" t="str">
        <f>入力シート!C13&amp;""</f>
        <v/>
      </c>
      <c r="D24" s="755"/>
      <c r="E24" s="755"/>
      <c r="F24" s="1005" t="s">
        <v>151</v>
      </c>
      <c r="G24" s="1005"/>
      <c r="H24" s="618" t="str">
        <f>入力シート!C14&amp;""</f>
        <v/>
      </c>
      <c r="I24" s="567"/>
      <c r="J24" s="348"/>
      <c r="K24" s="340" t="s">
        <v>296</v>
      </c>
      <c r="L24" s="348"/>
      <c r="M24" s="348"/>
      <c r="N24" s="348"/>
      <c r="O24" s="169"/>
      <c r="P24" s="169"/>
      <c r="Q24" s="169"/>
      <c r="R24" s="169"/>
      <c r="S24" s="169"/>
    </row>
    <row r="25" spans="1:19">
      <c r="A25" s="357"/>
      <c r="B25" s="357"/>
      <c r="C25" s="357"/>
      <c r="D25" s="357"/>
      <c r="E25" s="357"/>
      <c r="F25" s="357"/>
      <c r="G25" s="357"/>
      <c r="H25" s="357"/>
      <c r="I25" s="357"/>
      <c r="J25" s="348"/>
      <c r="K25" s="340" t="s">
        <v>297</v>
      </c>
      <c r="L25" s="348"/>
      <c r="M25" s="348"/>
      <c r="N25" s="348"/>
      <c r="O25" s="169"/>
      <c r="P25" s="169"/>
      <c r="Q25" s="169"/>
      <c r="R25" s="169"/>
      <c r="S25" s="169"/>
    </row>
    <row r="26" spans="1:19">
      <c r="A26" s="354"/>
      <c r="B26" s="354"/>
      <c r="C26" s="354"/>
      <c r="D26" s="354"/>
      <c r="E26" s="354"/>
      <c r="F26" s="354"/>
      <c r="G26" s="354"/>
      <c r="H26" s="354"/>
      <c r="I26" s="354"/>
      <c r="J26" s="348"/>
      <c r="K26" s="335" t="s">
        <v>298</v>
      </c>
      <c r="L26" s="348"/>
      <c r="M26" s="348"/>
      <c r="N26" s="348"/>
      <c r="O26" s="169"/>
      <c r="P26" s="169"/>
      <c r="Q26" s="169"/>
      <c r="R26" s="169"/>
      <c r="S26" s="169"/>
    </row>
    <row r="27" spans="1:19">
      <c r="A27" s="168"/>
      <c r="B27" s="168"/>
      <c r="C27" s="168"/>
      <c r="D27" s="168"/>
      <c r="E27" s="168"/>
      <c r="F27" s="168"/>
      <c r="G27" s="168"/>
      <c r="H27" s="168"/>
      <c r="I27" s="168"/>
      <c r="J27" s="348"/>
      <c r="K27" s="352"/>
      <c r="L27" s="348"/>
      <c r="M27" s="348"/>
      <c r="N27" s="348"/>
      <c r="O27" s="169"/>
      <c r="P27" s="169"/>
      <c r="Q27" s="169"/>
      <c r="R27" s="169"/>
      <c r="S27" s="169"/>
    </row>
    <row r="28" spans="1:19">
      <c r="A28" s="168"/>
      <c r="B28" s="168"/>
      <c r="C28" s="168"/>
      <c r="D28" s="168"/>
      <c r="E28" s="168"/>
      <c r="F28" s="168"/>
      <c r="G28" s="168"/>
      <c r="H28" s="168"/>
      <c r="I28" s="168"/>
      <c r="J28" s="348"/>
      <c r="K28" s="352"/>
      <c r="L28" s="348"/>
      <c r="M28" s="348"/>
      <c r="N28" s="348"/>
      <c r="O28" s="169"/>
      <c r="P28" s="169"/>
      <c r="Q28" s="169"/>
      <c r="R28" s="169"/>
      <c r="S28" s="169"/>
    </row>
    <row r="29" spans="1:19">
      <c r="A29" s="155"/>
      <c r="B29" s="155"/>
      <c r="C29" s="155"/>
      <c r="D29" s="155"/>
      <c r="E29" s="155"/>
      <c r="F29" s="155"/>
      <c r="G29" s="155"/>
      <c r="H29" s="155"/>
      <c r="I29" s="155"/>
      <c r="J29" s="268"/>
      <c r="K29" s="269"/>
      <c r="L29" s="268"/>
      <c r="M29" s="268"/>
      <c r="N29" s="268"/>
    </row>
    <row r="30" spans="1:19">
      <c r="A30" s="155"/>
      <c r="B30" s="155"/>
      <c r="C30" s="155"/>
      <c r="D30" s="155"/>
      <c r="E30" s="155"/>
      <c r="F30" s="155"/>
      <c r="G30" s="155"/>
      <c r="H30" s="155"/>
      <c r="I30" s="155"/>
      <c r="J30" s="268"/>
      <c r="K30" s="269"/>
      <c r="L30" s="268"/>
      <c r="M30" s="268"/>
      <c r="N30" s="268"/>
    </row>
    <row r="31" spans="1:19">
      <c r="A31" s="155"/>
      <c r="B31" s="155"/>
      <c r="C31" s="155"/>
      <c r="D31" s="155"/>
      <c r="E31" s="155"/>
      <c r="F31" s="155"/>
      <c r="G31" s="155"/>
      <c r="H31" s="155"/>
      <c r="I31" s="155"/>
    </row>
    <row r="32" spans="1:19">
      <c r="A32" s="155"/>
      <c r="B32" s="155"/>
      <c r="C32" s="155"/>
      <c r="D32" s="155"/>
      <c r="E32" s="155"/>
      <c r="F32" s="155"/>
      <c r="G32" s="155"/>
      <c r="H32" s="155"/>
      <c r="I32" s="155"/>
    </row>
    <row r="33" spans="1:9">
      <c r="A33" s="155"/>
      <c r="B33" s="155"/>
      <c r="C33" s="155"/>
      <c r="D33" s="155"/>
      <c r="E33" s="155"/>
      <c r="F33" s="155"/>
      <c r="G33" s="155"/>
      <c r="H33" s="155"/>
      <c r="I33" s="155"/>
    </row>
    <row r="34" spans="1:9">
      <c r="A34" s="155"/>
      <c r="B34" s="155"/>
      <c r="C34" s="155"/>
      <c r="D34" s="155"/>
      <c r="E34" s="155"/>
      <c r="F34" s="155"/>
      <c r="G34" s="155"/>
      <c r="H34" s="155"/>
      <c r="I34" s="155"/>
    </row>
    <row r="35" spans="1:9">
      <c r="A35" s="155"/>
      <c r="B35" s="155"/>
      <c r="C35" s="155"/>
      <c r="D35" s="155"/>
      <c r="E35" s="155"/>
      <c r="F35" s="155"/>
      <c r="G35" s="155"/>
      <c r="H35" s="155"/>
      <c r="I35" s="155"/>
    </row>
  </sheetData>
  <sheetProtection password="C671" sheet="1" formatRows="0" insertRows="0"/>
  <mergeCells count="35">
    <mergeCell ref="C16:D16"/>
    <mergeCell ref="E16:F16"/>
    <mergeCell ref="G16:H16"/>
    <mergeCell ref="A16:B16"/>
    <mergeCell ref="A15:B15"/>
    <mergeCell ref="D15:H15"/>
    <mergeCell ref="A17:B17"/>
    <mergeCell ref="C17:I17"/>
    <mergeCell ref="A18:B18"/>
    <mergeCell ref="C18:I18"/>
    <mergeCell ref="A22:I22"/>
    <mergeCell ref="A19:I19"/>
    <mergeCell ref="A23:B23"/>
    <mergeCell ref="C23:E23"/>
    <mergeCell ref="F23:G23"/>
    <mergeCell ref="H23:I23"/>
    <mergeCell ref="A24:B24"/>
    <mergeCell ref="C24:E24"/>
    <mergeCell ref="F24:G24"/>
    <mergeCell ref="H24:I24"/>
    <mergeCell ref="A13:B13"/>
    <mergeCell ref="C13:I13"/>
    <mergeCell ref="A14:B14"/>
    <mergeCell ref="C14:I14"/>
    <mergeCell ref="E9:F9"/>
    <mergeCell ref="G9:I9"/>
    <mergeCell ref="E10:F10"/>
    <mergeCell ref="G10:I10"/>
    <mergeCell ref="A12:I12"/>
    <mergeCell ref="K1:L3"/>
    <mergeCell ref="A3:I3"/>
    <mergeCell ref="A5:I5"/>
    <mergeCell ref="A6:I6"/>
    <mergeCell ref="E8:F8"/>
    <mergeCell ref="G8:I8"/>
  </mergeCells>
  <phoneticPr fontId="1"/>
  <conditionalFormatting sqref="C17:I17">
    <cfRule type="expression" dxfId="24" priority="1">
      <formula>$C$17=""</formula>
    </cfRule>
  </conditionalFormatting>
  <hyperlinks>
    <hyperlink ref="K1:L3" location="入力シート!A1" display="入力シートへ戻る"/>
  </hyperlinks>
  <pageMargins left="0.78740157480314965" right="0.78740157480314965" top="0.78740157480314965" bottom="0.78740157480314965"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showGridLines="0" showRowColHeaders="0" zoomScaleNormal="100" zoomScaleSheetLayoutView="100" workbookViewId="0">
      <selection activeCell="G8" sqref="G8:I8"/>
    </sheetView>
  </sheetViews>
  <sheetFormatPr defaultRowHeight="18.75"/>
  <cols>
    <col min="1" max="1" width="12.625" style="149" customWidth="1"/>
    <col min="2" max="2" width="3.625" style="149" customWidth="1"/>
    <col min="3" max="4" width="9" style="149"/>
    <col min="5" max="5" width="2.75" style="149" customWidth="1"/>
    <col min="6" max="6" width="10" style="149" customWidth="1"/>
    <col min="7" max="7" width="4" style="149" customWidth="1"/>
    <col min="8" max="8" width="13" style="149" customWidth="1"/>
    <col min="9" max="9" width="10" style="149" customWidth="1"/>
    <col min="10" max="10" width="9" style="149"/>
    <col min="11" max="11" width="9" style="211"/>
    <col min="12" max="16384" width="9" style="149"/>
  </cols>
  <sheetData>
    <row r="1" spans="1:16">
      <c r="A1" s="168"/>
      <c r="B1" s="168"/>
      <c r="C1" s="168"/>
      <c r="D1" s="168"/>
      <c r="E1" s="168"/>
      <c r="F1" s="168"/>
      <c r="G1" s="168"/>
      <c r="H1" s="168"/>
      <c r="I1" s="168"/>
      <c r="J1" s="348"/>
      <c r="K1" s="987" t="s">
        <v>220</v>
      </c>
      <c r="L1" s="988"/>
      <c r="M1" s="348"/>
      <c r="N1" s="348"/>
      <c r="O1" s="169"/>
      <c r="P1" s="169"/>
    </row>
    <row r="2" spans="1:16">
      <c r="A2" s="168"/>
      <c r="B2" s="168"/>
      <c r="C2" s="168"/>
      <c r="D2" s="168"/>
      <c r="E2" s="168"/>
      <c r="F2" s="168"/>
      <c r="G2" s="168"/>
      <c r="H2" s="168"/>
      <c r="I2" s="168"/>
      <c r="J2" s="348"/>
      <c r="K2" s="989"/>
      <c r="L2" s="990"/>
      <c r="M2" s="348"/>
      <c r="N2" s="348"/>
      <c r="O2" s="169"/>
      <c r="P2" s="169"/>
    </row>
    <row r="3" spans="1:16" ht="19.5" thickBot="1">
      <c r="A3" s="993" t="s">
        <v>427</v>
      </c>
      <c r="B3" s="994"/>
      <c r="C3" s="994"/>
      <c r="D3" s="994"/>
      <c r="E3" s="994"/>
      <c r="F3" s="994"/>
      <c r="G3" s="994"/>
      <c r="H3" s="994"/>
      <c r="I3" s="995"/>
      <c r="J3" s="348"/>
      <c r="K3" s="991"/>
      <c r="L3" s="992"/>
      <c r="M3" s="348"/>
      <c r="N3" s="348"/>
      <c r="O3" s="169"/>
      <c r="P3" s="169"/>
    </row>
    <row r="4" spans="1:16">
      <c r="A4" s="349"/>
      <c r="B4" s="350"/>
      <c r="C4" s="350"/>
      <c r="D4" s="350"/>
      <c r="E4" s="350"/>
      <c r="F4" s="350"/>
      <c r="G4" s="350"/>
      <c r="H4" s="350"/>
      <c r="I4" s="351"/>
      <c r="J4" s="348"/>
      <c r="K4" s="352"/>
      <c r="L4" s="348"/>
      <c r="M4" s="348"/>
      <c r="N4" s="348"/>
      <c r="O4" s="169"/>
      <c r="P4" s="169"/>
    </row>
    <row r="5" spans="1:16">
      <c r="A5" s="763" t="str">
        <f>IFERROR(IF(OR(入力シート!D10="",入力シート!F10="",入力シート!H10=""),"年　　月　　日",TEXT(DATE(入力シート!D10,入力シート!F10,入力シート!H10),"ggge年M月ｄ日")),"年　　月　　日")</f>
        <v>年　　月　　日</v>
      </c>
      <c r="B5" s="764"/>
      <c r="C5" s="764"/>
      <c r="D5" s="764"/>
      <c r="E5" s="764"/>
      <c r="F5" s="764"/>
      <c r="G5" s="764"/>
      <c r="H5" s="764"/>
      <c r="I5" s="765"/>
      <c r="J5" s="348"/>
      <c r="K5" s="352"/>
      <c r="L5" s="348"/>
      <c r="M5" s="348"/>
      <c r="N5" s="348"/>
      <c r="O5" s="169"/>
      <c r="P5" s="169"/>
    </row>
    <row r="6" spans="1:16">
      <c r="A6" s="760" t="str">
        <f>IF(入力シート!C20="前橋市長","（宛先）前橋市長",IF(入力シート!C20="前橋市公営企業管理者","（宛先）前橋市公営企業管理者","「発注者」が未入力です。"))</f>
        <v>「発注者」が未入力です。</v>
      </c>
      <c r="B6" s="761"/>
      <c r="C6" s="761"/>
      <c r="D6" s="761"/>
      <c r="E6" s="761"/>
      <c r="F6" s="761"/>
      <c r="G6" s="761"/>
      <c r="H6" s="761"/>
      <c r="I6" s="762"/>
      <c r="J6" s="348"/>
      <c r="K6" s="352"/>
      <c r="L6" s="348"/>
      <c r="M6" s="348"/>
      <c r="N6" s="348"/>
      <c r="O6" s="169"/>
      <c r="P6" s="169"/>
    </row>
    <row r="7" spans="1:16">
      <c r="A7" s="353"/>
      <c r="B7" s="354"/>
      <c r="C7" s="354"/>
      <c r="D7" s="354"/>
      <c r="E7" s="354"/>
      <c r="F7" s="354"/>
      <c r="G7" s="354"/>
      <c r="H7" s="354"/>
      <c r="I7" s="355"/>
      <c r="J7" s="348"/>
      <c r="K7" s="352"/>
      <c r="L7" s="348"/>
      <c r="M7" s="348"/>
      <c r="N7" s="348"/>
      <c r="O7" s="169"/>
      <c r="P7" s="169"/>
    </row>
    <row r="8" spans="1:16">
      <c r="A8" s="353"/>
      <c r="B8" s="354"/>
      <c r="C8" s="354"/>
      <c r="D8" s="354"/>
      <c r="E8" s="996" t="s">
        <v>80</v>
      </c>
      <c r="F8" s="996"/>
      <c r="G8" s="743" t="str">
        <f>IF(入力シート!C18="","「住所」が未入力です。",入力シート!C18)</f>
        <v>「住所」が未入力です。</v>
      </c>
      <c r="H8" s="743"/>
      <c r="I8" s="744"/>
      <c r="J8" s="348"/>
      <c r="K8" s="352"/>
      <c r="L8" s="348"/>
      <c r="M8" s="348"/>
      <c r="N8" s="348"/>
      <c r="O8" s="169"/>
      <c r="P8" s="169"/>
    </row>
    <row r="9" spans="1:16">
      <c r="A9" s="353"/>
      <c r="B9" s="354"/>
      <c r="C9" s="354"/>
      <c r="D9" s="356" t="s">
        <v>5</v>
      </c>
      <c r="E9" s="996" t="s">
        <v>194</v>
      </c>
      <c r="F9" s="996"/>
      <c r="G9" s="743" t="str">
        <f>IF(入力シート!C15="","「会社名」が未入力です。",入力シート!C15)</f>
        <v>「会社名」が未入力です。</v>
      </c>
      <c r="H9" s="743"/>
      <c r="I9" s="744"/>
      <c r="J9" s="348"/>
      <c r="K9" s="352"/>
      <c r="L9" s="348"/>
      <c r="M9" s="348"/>
      <c r="N9" s="348"/>
      <c r="O9" s="169"/>
      <c r="P9" s="169"/>
    </row>
    <row r="10" spans="1:16">
      <c r="A10" s="353"/>
      <c r="B10" s="354"/>
      <c r="C10" s="354"/>
      <c r="D10" s="354"/>
      <c r="E10" s="996" t="s">
        <v>201</v>
      </c>
      <c r="F10" s="996"/>
      <c r="G10" s="743" t="str">
        <f>IF(入力シート!C17="","「代表者（氏名）」が未入力です。",入力シート!C16&amp;"　"&amp;入力シート!C17)</f>
        <v>「代表者（氏名）」が未入力です。</v>
      </c>
      <c r="H10" s="743"/>
      <c r="I10" s="744"/>
      <c r="J10" s="348"/>
      <c r="K10" s="335" t="s">
        <v>299</v>
      </c>
      <c r="L10" s="348"/>
      <c r="M10" s="348"/>
      <c r="N10" s="348"/>
      <c r="O10" s="169"/>
      <c r="P10" s="169"/>
    </row>
    <row r="11" spans="1:16">
      <c r="A11" s="353"/>
      <c r="B11" s="354"/>
      <c r="C11" s="354"/>
      <c r="D11" s="354"/>
      <c r="E11" s="354"/>
      <c r="F11" s="354"/>
      <c r="G11" s="354"/>
      <c r="H11" s="354"/>
      <c r="I11" s="355"/>
      <c r="J11" s="348"/>
      <c r="K11" s="336" t="s">
        <v>300</v>
      </c>
      <c r="L11" s="348"/>
      <c r="M11" s="348"/>
      <c r="N11" s="348"/>
      <c r="O11" s="169"/>
      <c r="P11" s="169"/>
    </row>
    <row r="12" spans="1:16">
      <c r="A12" s="998" t="s">
        <v>421</v>
      </c>
      <c r="B12" s="999"/>
      <c r="C12" s="999"/>
      <c r="D12" s="999"/>
      <c r="E12" s="999"/>
      <c r="F12" s="999"/>
      <c r="G12" s="999"/>
      <c r="H12" s="999"/>
      <c r="I12" s="1000"/>
      <c r="J12" s="348"/>
      <c r="K12" s="352"/>
      <c r="L12" s="348"/>
      <c r="M12" s="348"/>
      <c r="N12" s="348"/>
      <c r="O12" s="169"/>
      <c r="P12" s="169"/>
    </row>
    <row r="13" spans="1:16" ht="30" customHeight="1">
      <c r="A13" s="997" t="s">
        <v>9</v>
      </c>
      <c r="B13" s="997"/>
      <c r="C13" s="759" t="str">
        <f>IF(入力シート!C21="","「件名」が未入力です。",入力シート!C21)</f>
        <v>「件名」が未入力です。</v>
      </c>
      <c r="D13" s="759"/>
      <c r="E13" s="759"/>
      <c r="F13" s="759"/>
      <c r="G13" s="759"/>
      <c r="H13" s="759"/>
      <c r="I13" s="759"/>
      <c r="J13" s="348"/>
      <c r="K13" s="352"/>
      <c r="L13" s="348"/>
      <c r="M13" s="348"/>
      <c r="N13" s="348"/>
      <c r="O13" s="169"/>
      <c r="P13" s="169"/>
    </row>
    <row r="14" spans="1:16" ht="30" customHeight="1">
      <c r="A14" s="997" t="s">
        <v>10</v>
      </c>
      <c r="B14" s="997"/>
      <c r="C14" s="759" t="str">
        <f>IF(入力シート!C22="","「履行場所」が未入力です。",入力シート!C22)</f>
        <v>「履行場所」が未入力です。</v>
      </c>
      <c r="D14" s="759"/>
      <c r="E14" s="759"/>
      <c r="F14" s="759"/>
      <c r="G14" s="759"/>
      <c r="H14" s="759"/>
      <c r="I14" s="759"/>
      <c r="J14" s="348"/>
      <c r="K14" s="352"/>
      <c r="L14" s="348"/>
      <c r="M14" s="348"/>
      <c r="N14" s="348"/>
      <c r="O14" s="169"/>
      <c r="P14" s="169"/>
    </row>
    <row r="15" spans="1:16" ht="30" customHeight="1">
      <c r="A15" s="997" t="s">
        <v>180</v>
      </c>
      <c r="B15" s="997"/>
      <c r="C15" s="170" t="s">
        <v>419</v>
      </c>
      <c r="D15" s="1015" t="str">
        <f>IFERROR(IF(入力シート!C26="","「契約金額(税抜)」が未入力です。",入力シート!C27),"「契約金額(税抜)」が未入力です。")</f>
        <v>「契約金額(税抜)」が未入力です。</v>
      </c>
      <c r="E15" s="1015"/>
      <c r="F15" s="1015"/>
      <c r="G15" s="1015"/>
      <c r="H15" s="1015"/>
      <c r="I15" s="172" t="s">
        <v>76</v>
      </c>
      <c r="J15" s="348"/>
      <c r="K15" s="352"/>
      <c r="L15" s="348"/>
      <c r="M15" s="348"/>
      <c r="N15" s="348"/>
      <c r="O15" s="169"/>
      <c r="P15" s="169"/>
    </row>
    <row r="16" spans="1:16" ht="30" customHeight="1">
      <c r="A16" s="997" t="s">
        <v>181</v>
      </c>
      <c r="B16" s="997"/>
      <c r="C16" s="1013" t="str">
        <f>IFERROR(IF(OR(入力シート!D24="",入力シート!F24="",入力シート!H24=""),"令和　　年　　月　　日",TEXT(DATE(入力シート!D24,入力シート!F24,入力シート!H24),"ggge年M月ｄ日")),"令和　　年　　月　　日")</f>
        <v>令和　　年　　月　　日</v>
      </c>
      <c r="D16" s="1014"/>
      <c r="E16" s="704" t="s">
        <v>420</v>
      </c>
      <c r="F16" s="704"/>
      <c r="G16" s="1014" t="str">
        <f>IFERROR(IF(OR(入力シート!D25="",入力シート!F25="",入力シート!H25=""),"令和　　年　　月　　日",TEXT(DATE(入力シート!D25,入力シート!F25,入力シート!H25),"ggge年M月ｄ日")),"令和　　年　　月　　日")</f>
        <v>令和　　年　　月　　日</v>
      </c>
      <c r="H16" s="1014"/>
      <c r="I16" s="172" t="s">
        <v>88</v>
      </c>
      <c r="J16" s="348"/>
      <c r="K16" s="352"/>
      <c r="L16" s="348"/>
      <c r="M16" s="348"/>
      <c r="N16" s="348"/>
      <c r="O16" s="169"/>
      <c r="P16" s="169"/>
    </row>
    <row r="17" spans="1:16" ht="30" customHeight="1">
      <c r="A17" s="997" t="s">
        <v>417</v>
      </c>
      <c r="B17" s="997"/>
      <c r="C17" s="1006"/>
      <c r="D17" s="1007"/>
      <c r="E17" s="1007"/>
      <c r="F17" s="1007"/>
      <c r="G17" s="1007"/>
      <c r="H17" s="1007"/>
      <c r="I17" s="1008"/>
      <c r="J17" s="348"/>
      <c r="K17" s="352"/>
      <c r="L17" s="348"/>
      <c r="M17" s="348"/>
      <c r="N17" s="348"/>
      <c r="O17" s="169"/>
      <c r="P17" s="169"/>
    </row>
    <row r="18" spans="1:16" ht="30" customHeight="1">
      <c r="A18" s="997" t="s">
        <v>422</v>
      </c>
      <c r="B18" s="997"/>
      <c r="C18" s="1006"/>
      <c r="D18" s="1007"/>
      <c r="E18" s="1007"/>
      <c r="F18" s="1007"/>
      <c r="G18" s="1007"/>
      <c r="H18" s="1007"/>
      <c r="I18" s="1008"/>
      <c r="J18" s="348"/>
      <c r="K18" s="352"/>
      <c r="L18" s="348"/>
      <c r="M18" s="348"/>
      <c r="N18" s="348"/>
      <c r="O18" s="169"/>
      <c r="P18" s="169"/>
    </row>
    <row r="19" spans="1:16" ht="162.75" customHeight="1">
      <c r="A19" s="703"/>
      <c r="B19" s="704"/>
      <c r="C19" s="704"/>
      <c r="D19" s="704"/>
      <c r="E19" s="704"/>
      <c r="F19" s="704"/>
      <c r="G19" s="704"/>
      <c r="H19" s="704"/>
      <c r="I19" s="705"/>
      <c r="J19" s="348"/>
      <c r="K19" s="352"/>
      <c r="L19" s="348"/>
      <c r="M19" s="348"/>
      <c r="N19" s="348"/>
      <c r="O19" s="169"/>
      <c r="P19" s="169"/>
    </row>
    <row r="20" spans="1:16">
      <c r="A20" s="357"/>
      <c r="B20" s="357"/>
      <c r="C20" s="357"/>
      <c r="D20" s="357"/>
      <c r="E20" s="357"/>
      <c r="F20" s="357"/>
      <c r="G20" s="357"/>
      <c r="H20" s="357"/>
      <c r="I20" s="357"/>
      <c r="J20" s="348"/>
      <c r="K20" s="352"/>
      <c r="L20" s="348"/>
      <c r="M20" s="348"/>
      <c r="N20" s="348"/>
      <c r="O20" s="169"/>
      <c r="P20" s="169"/>
    </row>
    <row r="21" spans="1:16">
      <c r="A21" s="358"/>
      <c r="B21" s="358"/>
      <c r="C21" s="358"/>
      <c r="D21" s="358"/>
      <c r="E21" s="358"/>
      <c r="F21" s="358"/>
      <c r="G21" s="358"/>
      <c r="H21" s="358"/>
      <c r="I21" s="358"/>
      <c r="J21" s="348"/>
      <c r="K21" s="352"/>
      <c r="L21" s="348"/>
      <c r="M21" s="348"/>
      <c r="N21" s="348"/>
      <c r="O21" s="169"/>
      <c r="P21" s="169"/>
    </row>
    <row r="22" spans="1:16">
      <c r="A22" s="1010" t="s">
        <v>144</v>
      </c>
      <c r="B22" s="1011"/>
      <c r="C22" s="1011"/>
      <c r="D22" s="1011"/>
      <c r="E22" s="1011"/>
      <c r="F22" s="1011"/>
      <c r="G22" s="1011"/>
      <c r="H22" s="1011"/>
      <c r="I22" s="1012"/>
      <c r="J22" s="348"/>
      <c r="K22" s="335" t="s">
        <v>294</v>
      </c>
      <c r="L22" s="348"/>
      <c r="M22" s="348"/>
      <c r="N22" s="348"/>
      <c r="O22" s="169"/>
      <c r="P22" s="169"/>
    </row>
    <row r="23" spans="1:16">
      <c r="A23" s="1001" t="s">
        <v>145</v>
      </c>
      <c r="B23" s="1002"/>
      <c r="C23" s="754" t="str">
        <f>入力シート!C11&amp;""</f>
        <v/>
      </c>
      <c r="D23" s="754"/>
      <c r="E23" s="754"/>
      <c r="F23" s="658" t="s">
        <v>151</v>
      </c>
      <c r="G23" s="658"/>
      <c r="H23" s="594" t="str">
        <f>入力シート!C12&amp;""</f>
        <v/>
      </c>
      <c r="I23" s="565"/>
      <c r="J23" s="348"/>
      <c r="K23" s="340" t="s">
        <v>295</v>
      </c>
      <c r="L23" s="348"/>
      <c r="M23" s="348"/>
      <c r="N23" s="348"/>
      <c r="O23" s="169"/>
      <c r="P23" s="169"/>
    </row>
    <row r="24" spans="1:16">
      <c r="A24" s="1003" t="s">
        <v>146</v>
      </c>
      <c r="B24" s="1004"/>
      <c r="C24" s="755" t="str">
        <f>入力シート!C13&amp;""</f>
        <v/>
      </c>
      <c r="D24" s="755"/>
      <c r="E24" s="755"/>
      <c r="F24" s="1005" t="s">
        <v>151</v>
      </c>
      <c r="G24" s="1005"/>
      <c r="H24" s="618" t="str">
        <f>入力シート!C14&amp;""</f>
        <v/>
      </c>
      <c r="I24" s="567"/>
      <c r="J24" s="348"/>
      <c r="K24" s="340" t="s">
        <v>296</v>
      </c>
      <c r="L24" s="348"/>
      <c r="M24" s="348"/>
      <c r="N24" s="348"/>
      <c r="O24" s="169"/>
      <c r="P24" s="169"/>
    </row>
    <row r="25" spans="1:16">
      <c r="A25" s="357"/>
      <c r="B25" s="357"/>
      <c r="C25" s="357"/>
      <c r="D25" s="357"/>
      <c r="E25" s="357"/>
      <c r="F25" s="357"/>
      <c r="G25" s="357"/>
      <c r="H25" s="357"/>
      <c r="I25" s="357"/>
      <c r="J25" s="348"/>
      <c r="K25" s="340" t="s">
        <v>297</v>
      </c>
      <c r="L25" s="348"/>
      <c r="M25" s="348"/>
      <c r="N25" s="348"/>
      <c r="O25" s="169"/>
      <c r="P25" s="169"/>
    </row>
    <row r="26" spans="1:16">
      <c r="A26" s="354"/>
      <c r="B26" s="354"/>
      <c r="C26" s="354"/>
      <c r="D26" s="354"/>
      <c r="E26" s="354"/>
      <c r="F26" s="354"/>
      <c r="G26" s="354"/>
      <c r="H26" s="354"/>
      <c r="I26" s="354"/>
      <c r="J26" s="348"/>
      <c r="K26" s="335" t="s">
        <v>298</v>
      </c>
      <c r="L26" s="348"/>
      <c r="M26" s="348"/>
      <c r="N26" s="348"/>
      <c r="O26" s="169"/>
      <c r="P26" s="169"/>
    </row>
    <row r="27" spans="1:16">
      <c r="A27" s="168"/>
      <c r="B27" s="168"/>
      <c r="C27" s="168"/>
      <c r="D27" s="168"/>
      <c r="E27" s="168"/>
      <c r="F27" s="168"/>
      <c r="G27" s="168"/>
      <c r="H27" s="168"/>
      <c r="I27" s="168"/>
      <c r="J27" s="348"/>
      <c r="K27" s="352"/>
      <c r="L27" s="348"/>
      <c r="M27" s="348"/>
      <c r="N27" s="348"/>
      <c r="O27" s="169"/>
      <c r="P27" s="169"/>
    </row>
    <row r="28" spans="1:16">
      <c r="A28" s="155"/>
      <c r="B28" s="155"/>
      <c r="C28" s="155"/>
      <c r="D28" s="155"/>
      <c r="E28" s="155"/>
      <c r="F28" s="155"/>
      <c r="G28" s="155"/>
      <c r="H28" s="155"/>
      <c r="I28" s="155"/>
      <c r="J28" s="268"/>
      <c r="K28" s="269"/>
      <c r="L28" s="268"/>
      <c r="M28" s="268"/>
      <c r="N28" s="268"/>
    </row>
    <row r="29" spans="1:16">
      <c r="A29" s="155"/>
      <c r="B29" s="155"/>
      <c r="C29" s="155"/>
      <c r="D29" s="155"/>
      <c r="E29" s="155"/>
      <c r="F29" s="155"/>
      <c r="G29" s="155"/>
      <c r="H29" s="155"/>
      <c r="I29" s="155"/>
      <c r="J29" s="268"/>
      <c r="K29" s="269"/>
      <c r="L29" s="268"/>
      <c r="M29" s="268"/>
      <c r="N29" s="268"/>
    </row>
    <row r="30" spans="1:16">
      <c r="A30" s="155"/>
      <c r="B30" s="155"/>
      <c r="C30" s="155"/>
      <c r="D30" s="155"/>
      <c r="E30" s="155"/>
      <c r="F30" s="155"/>
      <c r="G30" s="155"/>
      <c r="H30" s="155"/>
      <c r="I30" s="155"/>
      <c r="J30" s="268"/>
      <c r="K30" s="269"/>
      <c r="L30" s="268"/>
      <c r="M30" s="268"/>
      <c r="N30" s="268"/>
    </row>
    <row r="31" spans="1:16">
      <c r="A31" s="155"/>
      <c r="B31" s="155"/>
      <c r="C31" s="155"/>
      <c r="D31" s="155"/>
      <c r="E31" s="155"/>
      <c r="F31" s="155"/>
      <c r="G31" s="155"/>
      <c r="H31" s="155"/>
      <c r="I31" s="155"/>
    </row>
    <row r="32" spans="1:16">
      <c r="A32" s="155"/>
      <c r="B32" s="155"/>
      <c r="C32" s="155"/>
      <c r="D32" s="155"/>
      <c r="E32" s="155"/>
      <c r="F32" s="155"/>
      <c r="G32" s="155"/>
      <c r="H32" s="155"/>
      <c r="I32" s="155"/>
    </row>
    <row r="33" spans="1:9">
      <c r="A33" s="155"/>
      <c r="B33" s="155"/>
      <c r="C33" s="155"/>
      <c r="D33" s="155"/>
      <c r="E33" s="155"/>
      <c r="F33" s="155"/>
      <c r="G33" s="155"/>
      <c r="H33" s="155"/>
      <c r="I33" s="155"/>
    </row>
    <row r="34" spans="1:9">
      <c r="A34" s="155"/>
      <c r="B34" s="155"/>
      <c r="C34" s="155"/>
      <c r="D34" s="155"/>
      <c r="E34" s="155"/>
      <c r="F34" s="155"/>
      <c r="G34" s="155"/>
      <c r="H34" s="155"/>
      <c r="I34" s="155"/>
    </row>
    <row r="35" spans="1:9">
      <c r="A35" s="155"/>
      <c r="B35" s="155"/>
      <c r="C35" s="155"/>
      <c r="D35" s="155"/>
      <c r="E35" s="155"/>
      <c r="F35" s="155"/>
      <c r="G35" s="155"/>
      <c r="H35" s="155"/>
      <c r="I35" s="155"/>
    </row>
  </sheetData>
  <sheetProtection password="C671" sheet="1" formatRows="0" insertRows="0"/>
  <mergeCells count="35">
    <mergeCell ref="A23:B23"/>
    <mergeCell ref="C23:E23"/>
    <mergeCell ref="F23:G23"/>
    <mergeCell ref="H23:I23"/>
    <mergeCell ref="A24:B24"/>
    <mergeCell ref="C24:E24"/>
    <mergeCell ref="F24:G24"/>
    <mergeCell ref="H24:I24"/>
    <mergeCell ref="A22:I22"/>
    <mergeCell ref="A14:B14"/>
    <mergeCell ref="C14:I14"/>
    <mergeCell ref="A15:B15"/>
    <mergeCell ref="D15:H15"/>
    <mergeCell ref="A16:B16"/>
    <mergeCell ref="C16:D16"/>
    <mergeCell ref="E16:F16"/>
    <mergeCell ref="G16:H16"/>
    <mergeCell ref="A17:B17"/>
    <mergeCell ref="C17:I17"/>
    <mergeCell ref="A18:B18"/>
    <mergeCell ref="C18:I18"/>
    <mergeCell ref="A19:I19"/>
    <mergeCell ref="A13:B13"/>
    <mergeCell ref="C13:I13"/>
    <mergeCell ref="K1:L3"/>
    <mergeCell ref="A3:I3"/>
    <mergeCell ref="A5:I5"/>
    <mergeCell ref="A6:I6"/>
    <mergeCell ref="E8:F8"/>
    <mergeCell ref="G8:I8"/>
    <mergeCell ref="E9:F9"/>
    <mergeCell ref="G9:I9"/>
    <mergeCell ref="E10:F10"/>
    <mergeCell ref="G10:I10"/>
    <mergeCell ref="A12:I12"/>
  </mergeCells>
  <phoneticPr fontId="1"/>
  <conditionalFormatting sqref="C17:I18">
    <cfRule type="expression" dxfId="23" priority="2">
      <formula>$C17=""</formula>
    </cfRule>
  </conditionalFormatting>
  <hyperlinks>
    <hyperlink ref="K1:L3" location="入力シート!A1" display="入力シートへ戻る"/>
  </hyperlinks>
  <pageMargins left="0.78740157480314965" right="0.78740157480314965" top="0.78740157480314965" bottom="0.78740157480314965"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5"/>
  <sheetViews>
    <sheetView showGridLines="0" showRowColHeaders="0" zoomScaleNormal="100" zoomScaleSheetLayoutView="100" workbookViewId="0">
      <selection activeCell="C6" sqref="C6:E7"/>
    </sheetView>
  </sheetViews>
  <sheetFormatPr defaultRowHeight="18.75"/>
  <cols>
    <col min="1" max="1" width="1.625" style="311" customWidth="1"/>
    <col min="2" max="4" width="9" style="311"/>
    <col min="5" max="6" width="4.75" style="311" customWidth="1"/>
    <col min="7" max="7" width="1.625" style="311" customWidth="1"/>
    <col min="8" max="15" width="4.625" style="311" customWidth="1"/>
    <col min="16" max="16" width="1.625" style="311" customWidth="1"/>
    <col min="17" max="16384" width="9" style="311"/>
  </cols>
  <sheetData>
    <row r="1" spans="1:27" ht="28.5" customHeight="1">
      <c r="A1" s="1077" t="s">
        <v>356</v>
      </c>
      <c r="B1" s="1077"/>
      <c r="C1" s="1077"/>
      <c r="D1" s="1077"/>
      <c r="E1" s="1077"/>
      <c r="F1" s="1077"/>
      <c r="G1" s="1077"/>
      <c r="H1" s="1077"/>
      <c r="I1" s="1077"/>
      <c r="J1" s="1077"/>
      <c r="K1" s="1077"/>
      <c r="L1" s="1077"/>
      <c r="M1" s="1077"/>
      <c r="N1" s="1077"/>
      <c r="O1" s="1077"/>
      <c r="P1" s="1077"/>
      <c r="Q1" s="310"/>
      <c r="R1" s="1070" t="s">
        <v>220</v>
      </c>
      <c r="S1" s="1071"/>
      <c r="T1" s="310"/>
      <c r="U1" s="310"/>
      <c r="V1" s="310"/>
    </row>
    <row r="2" spans="1:27" ht="28.5" customHeight="1">
      <c r="A2" s="1077"/>
      <c r="B2" s="1077"/>
      <c r="C2" s="1077"/>
      <c r="D2" s="1077"/>
      <c r="E2" s="1077"/>
      <c r="F2" s="1077"/>
      <c r="G2" s="1077"/>
      <c r="H2" s="1077"/>
      <c r="I2" s="1077"/>
      <c r="J2" s="1077"/>
      <c r="K2" s="1077"/>
      <c r="L2" s="1077"/>
      <c r="M2" s="1077"/>
      <c r="N2" s="1077"/>
      <c r="O2" s="1077"/>
      <c r="P2" s="1077"/>
      <c r="Q2" s="310"/>
      <c r="R2" s="1072"/>
      <c r="S2" s="1073"/>
      <c r="T2" s="310"/>
      <c r="U2" s="310"/>
      <c r="V2" s="310"/>
    </row>
    <row r="3" spans="1:27" ht="19.5" thickBot="1">
      <c r="A3" s="1078" t="str">
        <f>IFERROR(IF(OR(入力シート!D10="",入力シート!F10="",入力シート!H10=""),"年　　月　　日",TEXT(DATE(入力シート!D10,入力シート!F10,入力シート!H10),"ggge年M月ｄ日")),"年　　月　　日")</f>
        <v>年　　月　　日</v>
      </c>
      <c r="B3" s="1079"/>
      <c r="C3" s="1079"/>
      <c r="D3" s="1079"/>
      <c r="E3" s="1079"/>
      <c r="F3" s="1079"/>
      <c r="G3" s="1079"/>
      <c r="H3" s="1079"/>
      <c r="I3" s="1079"/>
      <c r="J3" s="1079"/>
      <c r="K3" s="1079"/>
      <c r="L3" s="1079"/>
      <c r="M3" s="1079"/>
      <c r="N3" s="1079"/>
      <c r="O3" s="1079"/>
      <c r="P3" s="1080"/>
      <c r="Q3" s="310"/>
      <c r="R3" s="1074"/>
      <c r="S3" s="1075"/>
      <c r="T3" s="310"/>
      <c r="U3" s="310"/>
      <c r="V3" s="310"/>
    </row>
    <row r="4" spans="1:27">
      <c r="A4" s="1081" t="str">
        <f>IF(入力シート!C20="前橋市長","（宛先）前橋市長",IF(入力シート!C20="前橋市公営企業管理者","（宛先）前橋市公営企業管理者","「発注者」が未入力です。"))</f>
        <v>「発注者」が未入力です。</v>
      </c>
      <c r="B4" s="1082"/>
      <c r="C4" s="1082"/>
      <c r="D4" s="1082"/>
      <c r="E4" s="1082"/>
      <c r="F4" s="1082"/>
      <c r="G4" s="1082"/>
      <c r="H4" s="1082"/>
      <c r="I4" s="1082"/>
      <c r="J4" s="1082"/>
      <c r="K4" s="1082"/>
      <c r="L4" s="1082"/>
      <c r="M4" s="1082"/>
      <c r="N4" s="1082"/>
      <c r="O4" s="1082"/>
      <c r="P4" s="1083"/>
      <c r="Q4" s="310"/>
      <c r="R4" s="310"/>
      <c r="S4" s="310"/>
      <c r="T4" s="310"/>
      <c r="U4" s="310"/>
      <c r="V4" s="310"/>
    </row>
    <row r="5" spans="1:27">
      <c r="A5" s="312"/>
      <c r="B5" s="313"/>
      <c r="C5" s="313"/>
      <c r="D5" s="313"/>
      <c r="E5" s="313"/>
      <c r="F5" s="314"/>
      <c r="G5" s="1051" t="s">
        <v>357</v>
      </c>
      <c r="H5" s="1051"/>
      <c r="I5" s="1051"/>
      <c r="J5" s="1051"/>
      <c r="K5" s="315"/>
      <c r="L5" s="315"/>
      <c r="M5" s="315"/>
      <c r="N5" s="315"/>
      <c r="O5" s="315"/>
      <c r="P5" s="316"/>
      <c r="Q5" s="310"/>
      <c r="R5" s="1076" t="s">
        <v>389</v>
      </c>
      <c r="S5" s="1076"/>
      <c r="T5" s="1076"/>
      <c r="U5" s="1076"/>
      <c r="V5" s="1076"/>
      <c r="W5" s="1076"/>
      <c r="X5" s="1076"/>
      <c r="Y5" s="1076"/>
      <c r="Z5" s="1076"/>
      <c r="AA5" s="1076"/>
    </row>
    <row r="6" spans="1:27">
      <c r="A6" s="1084"/>
      <c r="B6" s="1057" t="s">
        <v>7</v>
      </c>
      <c r="C6" s="1052">
        <v>0</v>
      </c>
      <c r="D6" s="1053"/>
      <c r="E6" s="1053"/>
      <c r="F6" s="1056" t="s">
        <v>76</v>
      </c>
      <c r="G6" s="317"/>
      <c r="H6" s="317" t="s">
        <v>4</v>
      </c>
      <c r="I6" s="317"/>
      <c r="J6" s="314"/>
      <c r="K6" s="743" t="str">
        <f>IF(入力シート!C18="","「住所」が未入力です。",入力シート!C18)</f>
        <v>「住所」が未入力です。</v>
      </c>
      <c r="L6" s="743"/>
      <c r="M6" s="743"/>
      <c r="N6" s="743"/>
      <c r="O6" s="743"/>
      <c r="P6" s="318"/>
      <c r="Q6" s="310"/>
      <c r="R6" s="1076"/>
      <c r="S6" s="1076"/>
      <c r="T6" s="1076"/>
      <c r="U6" s="1076"/>
      <c r="V6" s="1076"/>
      <c r="W6" s="1076"/>
      <c r="X6" s="1076"/>
      <c r="Y6" s="1076"/>
      <c r="Z6" s="1076"/>
      <c r="AA6" s="1076"/>
    </row>
    <row r="7" spans="1:27">
      <c r="A7" s="1084"/>
      <c r="B7" s="1058"/>
      <c r="C7" s="1054"/>
      <c r="D7" s="1055"/>
      <c r="E7" s="1055"/>
      <c r="F7" s="1032"/>
      <c r="G7" s="317"/>
      <c r="H7" s="317" t="s">
        <v>2</v>
      </c>
      <c r="I7" s="317"/>
      <c r="J7" s="314"/>
      <c r="K7" s="743" t="str">
        <f>IF(入力シート!C15="","「会社名」が未入力です。",入力シート!C15)</f>
        <v>「会社名」が未入力です。</v>
      </c>
      <c r="L7" s="743"/>
      <c r="M7" s="743"/>
      <c r="N7" s="743"/>
      <c r="O7" s="743"/>
      <c r="P7" s="318"/>
      <c r="Q7" s="310"/>
      <c r="R7" s="310"/>
      <c r="S7" s="310"/>
      <c r="T7" s="310"/>
      <c r="U7" s="310"/>
      <c r="V7" s="310"/>
    </row>
    <row r="8" spans="1:27">
      <c r="A8" s="319"/>
      <c r="B8" s="1059" t="s">
        <v>358</v>
      </c>
      <c r="C8" s="1059"/>
      <c r="D8" s="1059"/>
      <c r="E8" s="1059"/>
      <c r="F8" s="1059"/>
      <c r="G8" s="317"/>
      <c r="H8" s="317" t="s">
        <v>3</v>
      </c>
      <c r="I8" s="317"/>
      <c r="J8" s="314"/>
      <c r="K8" s="743" t="str">
        <f>IF(入力シート!C17="","「代表者（氏名）」が未入力です。",入力シート!C16&amp;"　"&amp;入力シート!C17)</f>
        <v>「代表者（氏名）」が未入力です。</v>
      </c>
      <c r="L8" s="743"/>
      <c r="M8" s="743"/>
      <c r="N8" s="743"/>
      <c r="O8" s="743"/>
      <c r="P8" s="318"/>
      <c r="Q8" s="310"/>
      <c r="R8" s="320" t="s">
        <v>299</v>
      </c>
      <c r="S8" s="310"/>
      <c r="T8" s="310"/>
      <c r="U8" s="310"/>
      <c r="V8" s="310"/>
    </row>
    <row r="9" spans="1:27" ht="21.75" customHeight="1">
      <c r="A9" s="319"/>
      <c r="B9" s="314"/>
      <c r="C9" s="314"/>
      <c r="D9" s="314"/>
      <c r="E9" s="314"/>
      <c r="F9" s="314"/>
      <c r="G9" s="314"/>
      <c r="H9" s="1062" t="s">
        <v>161</v>
      </c>
      <c r="I9" s="1062"/>
      <c r="J9" s="1062"/>
      <c r="K9" s="1063"/>
      <c r="L9" s="1063"/>
      <c r="M9" s="1063"/>
      <c r="N9" s="1063"/>
      <c r="O9" s="1063"/>
      <c r="P9" s="321"/>
      <c r="Q9" s="310"/>
      <c r="R9" s="322" t="s">
        <v>300</v>
      </c>
      <c r="S9" s="310"/>
      <c r="T9" s="310"/>
      <c r="U9" s="310"/>
      <c r="V9" s="310"/>
    </row>
    <row r="10" spans="1:27">
      <c r="A10" s="319"/>
      <c r="B10" s="1060" t="s">
        <v>359</v>
      </c>
      <c r="C10" s="1060"/>
      <c r="D10" s="1060"/>
      <c r="E10" s="1060"/>
      <c r="F10" s="1060"/>
      <c r="G10" s="1060"/>
      <c r="H10" s="1060"/>
      <c r="I10" s="1060"/>
      <c r="J10" s="1060"/>
      <c r="K10" s="1060"/>
      <c r="L10" s="1060"/>
      <c r="M10" s="1060"/>
      <c r="N10" s="1060"/>
      <c r="O10" s="1060"/>
      <c r="P10" s="323"/>
      <c r="Q10" s="310"/>
      <c r="R10" s="310"/>
      <c r="S10" s="310"/>
      <c r="T10" s="310"/>
      <c r="U10" s="310"/>
      <c r="V10" s="310"/>
    </row>
    <row r="11" spans="1:27">
      <c r="A11" s="319"/>
      <c r="B11" s="1050" t="s">
        <v>360</v>
      </c>
      <c r="C11" s="1050"/>
      <c r="D11" s="1050" t="s">
        <v>9</v>
      </c>
      <c r="E11" s="1050"/>
      <c r="F11" s="1050"/>
      <c r="G11" s="1050"/>
      <c r="H11" s="1050"/>
      <c r="I11" s="1050" t="s">
        <v>362</v>
      </c>
      <c r="J11" s="1050"/>
      <c r="K11" s="1050"/>
      <c r="L11" s="1050" t="s">
        <v>361</v>
      </c>
      <c r="M11" s="1050"/>
      <c r="N11" s="1050"/>
      <c r="O11" s="1050"/>
      <c r="P11" s="323"/>
      <c r="Q11" s="310"/>
      <c r="R11" s="310"/>
      <c r="S11" s="310"/>
      <c r="T11" s="310"/>
      <c r="U11" s="310"/>
      <c r="V11" s="310"/>
    </row>
    <row r="12" spans="1:27" ht="39.950000000000003" customHeight="1">
      <c r="A12" s="319"/>
      <c r="B12" s="1086" t="s">
        <v>380</v>
      </c>
      <c r="C12" s="1086"/>
      <c r="D12" s="1087" t="s">
        <v>381</v>
      </c>
      <c r="E12" s="1087"/>
      <c r="F12" s="1087"/>
      <c r="G12" s="1087"/>
      <c r="H12" s="1087"/>
      <c r="I12" s="1088" t="s">
        <v>382</v>
      </c>
      <c r="J12" s="1088"/>
      <c r="K12" s="1088"/>
      <c r="L12" s="1042" t="s">
        <v>383</v>
      </c>
      <c r="M12" s="1042"/>
      <c r="N12" s="1042"/>
      <c r="O12" s="1042"/>
      <c r="P12" s="323"/>
      <c r="Q12" s="310"/>
      <c r="R12" s="310"/>
      <c r="S12" s="310"/>
      <c r="T12" s="310"/>
      <c r="U12" s="310"/>
      <c r="V12" s="310"/>
    </row>
    <row r="13" spans="1:27" ht="39.950000000000003" customHeight="1">
      <c r="A13" s="319"/>
      <c r="B13" s="1043"/>
      <c r="C13" s="1043"/>
      <c r="D13" s="1044"/>
      <c r="E13" s="1045"/>
      <c r="F13" s="1045"/>
      <c r="G13" s="1045"/>
      <c r="H13" s="1046"/>
      <c r="I13" s="1047"/>
      <c r="J13" s="1048"/>
      <c r="K13" s="1049"/>
      <c r="L13" s="1036"/>
      <c r="M13" s="1037"/>
      <c r="N13" s="1037"/>
      <c r="O13" s="1038"/>
      <c r="P13" s="323"/>
      <c r="Q13" s="310"/>
      <c r="R13" s="310"/>
      <c r="S13" s="310"/>
      <c r="T13" s="310"/>
      <c r="U13" s="310"/>
      <c r="V13" s="310"/>
    </row>
    <row r="14" spans="1:27" ht="39.950000000000003" customHeight="1" thickBot="1">
      <c r="A14" s="319"/>
      <c r="B14" s="1064"/>
      <c r="C14" s="1064"/>
      <c r="D14" s="1065"/>
      <c r="E14" s="1065"/>
      <c r="F14" s="1065"/>
      <c r="G14" s="1065"/>
      <c r="H14" s="1065"/>
      <c r="I14" s="1066"/>
      <c r="J14" s="1066"/>
      <c r="K14" s="1066"/>
      <c r="L14" s="1085"/>
      <c r="M14" s="1085"/>
      <c r="N14" s="1085"/>
      <c r="O14" s="1085"/>
      <c r="P14" s="323"/>
      <c r="Q14" s="310"/>
      <c r="R14" s="310"/>
      <c r="S14" s="310"/>
      <c r="T14" s="310"/>
      <c r="U14" s="310"/>
      <c r="V14" s="310"/>
    </row>
    <row r="15" spans="1:27" ht="19.5" thickTop="1">
      <c r="A15" s="319"/>
      <c r="B15" s="1025" t="s">
        <v>365</v>
      </c>
      <c r="C15" s="1025"/>
      <c r="D15" s="1025"/>
      <c r="E15" s="1025"/>
      <c r="F15" s="1025"/>
      <c r="G15" s="1025"/>
      <c r="H15" s="1025"/>
      <c r="I15" s="1025"/>
      <c r="J15" s="1025"/>
      <c r="K15" s="1025"/>
      <c r="L15" s="1026">
        <f>SUM(L12:O14)</f>
        <v>0</v>
      </c>
      <c r="M15" s="1026"/>
      <c r="N15" s="1026"/>
      <c r="O15" s="1026"/>
      <c r="P15" s="323"/>
      <c r="Q15" s="310"/>
      <c r="R15" s="310"/>
      <c r="S15" s="310"/>
      <c r="T15" s="310"/>
      <c r="U15" s="310"/>
      <c r="V15" s="310"/>
    </row>
    <row r="16" spans="1:27">
      <c r="A16" s="319"/>
      <c r="B16" s="1021" t="s">
        <v>379</v>
      </c>
      <c r="C16" s="1021"/>
      <c r="D16" s="1021"/>
      <c r="E16" s="1021"/>
      <c r="F16" s="1021"/>
      <c r="G16" s="1021"/>
      <c r="H16" s="1022"/>
      <c r="I16" s="1027" t="s">
        <v>378</v>
      </c>
      <c r="J16" s="1028"/>
      <c r="K16" s="1029"/>
      <c r="L16" s="1033"/>
      <c r="M16" s="1034"/>
      <c r="N16" s="1034"/>
      <c r="O16" s="1035"/>
      <c r="P16" s="323"/>
      <c r="Q16" s="310"/>
      <c r="R16" s="310"/>
      <c r="S16" s="310"/>
      <c r="T16" s="310"/>
      <c r="U16" s="310"/>
      <c r="V16" s="310"/>
    </row>
    <row r="17" spans="1:22">
      <c r="A17" s="319"/>
      <c r="B17" s="1023"/>
      <c r="C17" s="1023"/>
      <c r="D17" s="1023"/>
      <c r="E17" s="1023"/>
      <c r="F17" s="1023"/>
      <c r="G17" s="1023"/>
      <c r="H17" s="1024"/>
      <c r="I17" s="1030" t="s">
        <v>366</v>
      </c>
      <c r="J17" s="1031"/>
      <c r="K17" s="1032"/>
      <c r="L17" s="1036"/>
      <c r="M17" s="1037"/>
      <c r="N17" s="1037"/>
      <c r="O17" s="1038"/>
      <c r="P17" s="323"/>
      <c r="Q17" s="310"/>
      <c r="R17" s="310"/>
      <c r="S17" s="310"/>
      <c r="T17" s="310"/>
      <c r="U17" s="310"/>
      <c r="V17" s="310"/>
    </row>
    <row r="18" spans="1:22">
      <c r="A18" s="319"/>
      <c r="B18" s="1023"/>
      <c r="C18" s="1023"/>
      <c r="D18" s="1023"/>
      <c r="E18" s="1023"/>
      <c r="F18" s="1023"/>
      <c r="G18" s="1023"/>
      <c r="H18" s="1024"/>
      <c r="I18" s="1027" t="s">
        <v>377</v>
      </c>
      <c r="J18" s="1028"/>
      <c r="K18" s="1029"/>
      <c r="L18" s="1033" t="str">
        <f>IF(I12="（例）10%","（例）1,100,000","")</f>
        <v>（例）1,100,000</v>
      </c>
      <c r="M18" s="1034"/>
      <c r="N18" s="1034"/>
      <c r="O18" s="1035"/>
      <c r="P18" s="323"/>
      <c r="Q18" s="310"/>
      <c r="R18" s="310"/>
      <c r="S18" s="310"/>
      <c r="T18" s="310"/>
      <c r="U18" s="310"/>
      <c r="V18" s="310"/>
    </row>
    <row r="19" spans="1:22">
      <c r="A19" s="319"/>
      <c r="B19" s="1023"/>
      <c r="C19" s="1023"/>
      <c r="D19" s="1023"/>
      <c r="E19" s="1023"/>
      <c r="F19" s="1023"/>
      <c r="G19" s="1023"/>
      <c r="H19" s="1024"/>
      <c r="I19" s="1030" t="s">
        <v>366</v>
      </c>
      <c r="J19" s="1031"/>
      <c r="K19" s="1032"/>
      <c r="L19" s="1039" t="str">
        <f>IF(I12="（例）10%","（例）100,000","")</f>
        <v>（例）100,000</v>
      </c>
      <c r="M19" s="1040"/>
      <c r="N19" s="1040"/>
      <c r="O19" s="1041"/>
      <c r="P19" s="323"/>
      <c r="Q19" s="310"/>
      <c r="R19" s="310"/>
      <c r="S19" s="310"/>
      <c r="T19" s="310"/>
      <c r="U19" s="310"/>
      <c r="V19" s="310"/>
    </row>
    <row r="20" spans="1:22">
      <c r="A20" s="319"/>
      <c r="B20" s="1018" t="s">
        <v>367</v>
      </c>
      <c r="C20" s="1018"/>
      <c r="D20" s="1018"/>
      <c r="E20" s="1018"/>
      <c r="F20" s="1018"/>
      <c r="G20" s="1018"/>
      <c r="H20" s="1018"/>
      <c r="I20" s="1018"/>
      <c r="J20" s="1018"/>
      <c r="K20" s="1018"/>
      <c r="L20" s="1018"/>
      <c r="M20" s="1018"/>
      <c r="N20" s="1018"/>
      <c r="O20" s="1018"/>
      <c r="P20" s="323"/>
      <c r="Q20" s="310"/>
      <c r="R20" s="310"/>
      <c r="S20" s="310"/>
      <c r="T20" s="310"/>
      <c r="U20" s="310"/>
      <c r="V20" s="310"/>
    </row>
    <row r="21" spans="1:22">
      <c r="A21" s="319"/>
      <c r="B21" s="1019" t="s">
        <v>368</v>
      </c>
      <c r="C21" s="1019"/>
      <c r="D21" s="746" t="s">
        <v>384</v>
      </c>
      <c r="E21" s="746"/>
      <c r="F21" s="746"/>
      <c r="G21" s="746"/>
      <c r="H21" s="746"/>
      <c r="I21" s="1019" t="s">
        <v>372</v>
      </c>
      <c r="J21" s="1019"/>
      <c r="K21" s="1019"/>
      <c r="L21" s="746" t="s">
        <v>385</v>
      </c>
      <c r="M21" s="746"/>
      <c r="N21" s="746"/>
      <c r="O21" s="746"/>
      <c r="P21" s="323"/>
      <c r="Q21" s="310"/>
      <c r="R21" s="310"/>
      <c r="S21" s="310"/>
      <c r="T21" s="310"/>
      <c r="U21" s="310"/>
      <c r="V21" s="310"/>
    </row>
    <row r="22" spans="1:22">
      <c r="A22" s="319"/>
      <c r="B22" s="1019" t="s">
        <v>369</v>
      </c>
      <c r="C22" s="1019"/>
      <c r="D22" s="746" t="s">
        <v>386</v>
      </c>
      <c r="E22" s="746"/>
      <c r="F22" s="746"/>
      <c r="G22" s="746"/>
      <c r="H22" s="746"/>
      <c r="I22" s="1019" t="s">
        <v>19</v>
      </c>
      <c r="J22" s="1019"/>
      <c r="K22" s="1019"/>
      <c r="L22" s="1020"/>
      <c r="M22" s="1020"/>
      <c r="N22" s="1020"/>
      <c r="O22" s="1020"/>
      <c r="P22" s="323"/>
      <c r="Q22" s="310"/>
      <c r="R22" s="310"/>
      <c r="S22" s="310"/>
      <c r="T22" s="310"/>
      <c r="U22" s="310"/>
      <c r="V22" s="310"/>
    </row>
    <row r="23" spans="1:22">
      <c r="A23" s="319"/>
      <c r="B23" s="1019" t="s">
        <v>370</v>
      </c>
      <c r="C23" s="1019"/>
      <c r="D23" s="1016" t="s">
        <v>387</v>
      </c>
      <c r="E23" s="1016"/>
      <c r="F23" s="1016"/>
      <c r="G23" s="1016"/>
      <c r="H23" s="1016"/>
      <c r="I23" s="1016"/>
      <c r="J23" s="1016"/>
      <c r="K23" s="1016"/>
      <c r="L23" s="1016"/>
      <c r="M23" s="1016"/>
      <c r="N23" s="1016"/>
      <c r="O23" s="1016"/>
      <c r="P23" s="323"/>
      <c r="Q23" s="310"/>
      <c r="R23" s="310"/>
      <c r="S23" s="310"/>
      <c r="T23" s="310"/>
      <c r="U23" s="310"/>
      <c r="V23" s="310"/>
    </row>
    <row r="24" spans="1:22">
      <c r="A24" s="319"/>
      <c r="B24" s="1019" t="s">
        <v>371</v>
      </c>
      <c r="C24" s="1019"/>
      <c r="D24" s="1016" t="s">
        <v>388</v>
      </c>
      <c r="E24" s="1016"/>
      <c r="F24" s="1016"/>
      <c r="G24" s="1016"/>
      <c r="H24" s="1016"/>
      <c r="I24" s="1016"/>
      <c r="J24" s="1016"/>
      <c r="K24" s="1016"/>
      <c r="L24" s="1016"/>
      <c r="M24" s="1016"/>
      <c r="N24" s="1016"/>
      <c r="O24" s="1016"/>
      <c r="P24" s="323"/>
      <c r="Q24" s="310"/>
      <c r="R24" s="310"/>
      <c r="S24" s="310"/>
      <c r="T24" s="310"/>
      <c r="U24" s="310"/>
      <c r="V24" s="310"/>
    </row>
    <row r="25" spans="1:22">
      <c r="A25" s="319"/>
      <c r="B25" s="314"/>
      <c r="C25" s="314"/>
      <c r="D25" s="314"/>
      <c r="E25" s="314"/>
      <c r="F25" s="314"/>
      <c r="G25" s="314"/>
      <c r="H25" s="314"/>
      <c r="I25" s="314"/>
      <c r="J25" s="314"/>
      <c r="K25" s="314"/>
      <c r="L25" s="314"/>
      <c r="M25" s="314"/>
      <c r="N25" s="314"/>
      <c r="O25" s="314"/>
      <c r="P25" s="323"/>
      <c r="Q25" s="310"/>
      <c r="R25" s="310"/>
      <c r="S25" s="310"/>
      <c r="T25" s="310"/>
      <c r="U25" s="310"/>
      <c r="V25" s="310"/>
    </row>
    <row r="26" spans="1:22">
      <c r="A26" s="324"/>
      <c r="B26" s="1017" t="s">
        <v>373</v>
      </c>
      <c r="C26" s="1017"/>
      <c r="D26" s="1017"/>
      <c r="E26" s="1017"/>
      <c r="F26" s="1017"/>
      <c r="G26" s="1017"/>
      <c r="H26" s="1017"/>
      <c r="I26" s="1017"/>
      <c r="J26" s="1017"/>
      <c r="K26" s="1017"/>
      <c r="L26" s="1017"/>
      <c r="M26" s="1017"/>
      <c r="N26" s="1017"/>
      <c r="O26" s="1017"/>
      <c r="P26" s="323"/>
      <c r="Q26" s="310"/>
      <c r="R26" s="320" t="s">
        <v>294</v>
      </c>
      <c r="S26" s="310"/>
      <c r="T26" s="310"/>
      <c r="U26" s="310"/>
      <c r="V26" s="310"/>
    </row>
    <row r="27" spans="1:22">
      <c r="A27" s="325"/>
      <c r="B27" s="1061" t="s">
        <v>363</v>
      </c>
      <c r="C27" s="1061"/>
      <c r="D27" s="1016" t="str">
        <f>入力シート!C11&amp;""</f>
        <v/>
      </c>
      <c r="E27" s="1016"/>
      <c r="F27" s="1016"/>
      <c r="G27" s="1016"/>
      <c r="H27" s="1067" t="s">
        <v>151</v>
      </c>
      <c r="I27" s="1067"/>
      <c r="J27" s="1067"/>
      <c r="K27" s="1016" t="str">
        <f>入力シート!C12&amp;""</f>
        <v/>
      </c>
      <c r="L27" s="1016"/>
      <c r="M27" s="1016"/>
      <c r="N27" s="1016"/>
      <c r="O27" s="1016"/>
      <c r="P27" s="326"/>
      <c r="Q27" s="310"/>
      <c r="R27" s="327" t="s">
        <v>295</v>
      </c>
      <c r="S27" s="310"/>
      <c r="T27" s="310"/>
      <c r="U27" s="310"/>
      <c r="V27" s="310"/>
    </row>
    <row r="28" spans="1:22">
      <c r="A28" s="325"/>
      <c r="B28" s="1061" t="s">
        <v>364</v>
      </c>
      <c r="C28" s="1061"/>
      <c r="D28" s="1016" t="str">
        <f>入力シート!C13&amp;""</f>
        <v/>
      </c>
      <c r="E28" s="1016"/>
      <c r="F28" s="1016"/>
      <c r="G28" s="1016"/>
      <c r="H28" s="1067" t="s">
        <v>151</v>
      </c>
      <c r="I28" s="1067"/>
      <c r="J28" s="1067"/>
      <c r="K28" s="1016" t="str">
        <f>入力シート!C14&amp;""</f>
        <v/>
      </c>
      <c r="L28" s="1016"/>
      <c r="M28" s="1016"/>
      <c r="N28" s="1016"/>
      <c r="O28" s="1016"/>
      <c r="P28" s="326"/>
      <c r="Q28" s="310"/>
      <c r="R28" s="327" t="s">
        <v>296</v>
      </c>
      <c r="S28" s="310"/>
      <c r="T28" s="310"/>
      <c r="U28" s="310"/>
      <c r="V28" s="310"/>
    </row>
    <row r="29" spans="1:22">
      <c r="A29" s="328"/>
      <c r="B29" s="329"/>
      <c r="C29" s="329"/>
      <c r="D29" s="329"/>
      <c r="E29" s="329"/>
      <c r="F29" s="329"/>
      <c r="G29" s="329"/>
      <c r="H29" s="329"/>
      <c r="I29" s="329"/>
      <c r="J29" s="329"/>
      <c r="K29" s="329"/>
      <c r="L29" s="329"/>
      <c r="M29" s="329"/>
      <c r="N29" s="329"/>
      <c r="O29" s="329"/>
      <c r="P29" s="330"/>
      <c r="Q29" s="310"/>
      <c r="R29" s="327" t="s">
        <v>297</v>
      </c>
      <c r="S29" s="310"/>
      <c r="T29" s="310"/>
      <c r="U29" s="310"/>
      <c r="V29" s="310"/>
    </row>
    <row r="30" spans="1:22">
      <c r="A30" s="314"/>
      <c r="B30" s="314"/>
      <c r="C30" s="314"/>
      <c r="D30" s="314"/>
      <c r="E30" s="314"/>
      <c r="F30" s="314"/>
      <c r="G30" s="314"/>
      <c r="H30" s="314"/>
      <c r="I30" s="314"/>
      <c r="J30" s="314"/>
      <c r="K30" s="314"/>
      <c r="L30" s="314"/>
      <c r="M30" s="314"/>
      <c r="N30" s="314"/>
      <c r="O30" s="314"/>
      <c r="P30" s="314"/>
      <c r="R30" s="320" t="s">
        <v>298</v>
      </c>
    </row>
    <row r="31" spans="1:22">
      <c r="A31" s="314"/>
      <c r="B31" s="314"/>
      <c r="C31" s="314"/>
      <c r="D31" s="314"/>
      <c r="E31" s="314"/>
      <c r="F31" s="314"/>
      <c r="G31" s="314"/>
      <c r="H31" s="1060" t="s">
        <v>374</v>
      </c>
      <c r="I31" s="1060"/>
      <c r="J31" s="1060"/>
      <c r="K31" s="1060"/>
      <c r="L31" s="1060"/>
      <c r="M31" s="1060"/>
      <c r="N31" s="1060"/>
      <c r="O31" s="1060"/>
      <c r="P31" s="1060"/>
    </row>
    <row r="32" spans="1:22">
      <c r="A32" s="314"/>
      <c r="B32" s="314"/>
      <c r="C32" s="314"/>
      <c r="D32" s="314"/>
      <c r="E32" s="314"/>
      <c r="F32" s="314"/>
      <c r="G32" s="314"/>
      <c r="H32" s="1068" t="s">
        <v>375</v>
      </c>
      <c r="I32" s="1068"/>
      <c r="J32" s="1068"/>
      <c r="K32" s="1068"/>
      <c r="L32" s="1069"/>
      <c r="M32" s="1069"/>
      <c r="N32" s="1069"/>
      <c r="O32" s="1069"/>
      <c r="P32" s="1069"/>
    </row>
    <row r="33" spans="1:16">
      <c r="A33" s="314"/>
      <c r="B33" s="314"/>
      <c r="C33" s="314"/>
      <c r="D33" s="314"/>
      <c r="E33" s="314"/>
      <c r="F33" s="314"/>
      <c r="G33" s="314"/>
      <c r="H33" s="1068" t="s">
        <v>376</v>
      </c>
      <c r="I33" s="1068"/>
      <c r="J33" s="1068"/>
      <c r="K33" s="1068"/>
      <c r="L33" s="1069"/>
      <c r="M33" s="1069"/>
      <c r="N33" s="1069"/>
      <c r="O33" s="1069"/>
      <c r="P33" s="1069"/>
    </row>
    <row r="34" spans="1:16">
      <c r="A34" s="314"/>
      <c r="B34" s="314"/>
      <c r="C34" s="314"/>
      <c r="D34" s="314"/>
      <c r="E34" s="314"/>
      <c r="F34" s="314"/>
      <c r="G34" s="314"/>
      <c r="H34" s="314"/>
      <c r="I34" s="314"/>
      <c r="J34" s="314"/>
      <c r="K34" s="314"/>
      <c r="L34" s="314"/>
      <c r="M34" s="314"/>
      <c r="N34" s="314"/>
      <c r="O34" s="314"/>
      <c r="P34" s="314"/>
    </row>
    <row r="35" spans="1:16">
      <c r="A35" s="314"/>
      <c r="B35" s="314"/>
      <c r="C35" s="314"/>
      <c r="D35" s="314"/>
      <c r="E35" s="314"/>
      <c r="F35" s="314"/>
      <c r="G35" s="314"/>
      <c r="H35" s="314"/>
      <c r="I35" s="314"/>
      <c r="J35" s="314"/>
      <c r="K35" s="314"/>
      <c r="L35" s="314"/>
      <c r="M35" s="314"/>
      <c r="N35" s="314"/>
      <c r="O35" s="314"/>
      <c r="P35" s="314"/>
    </row>
  </sheetData>
  <sheetProtection password="C671" sheet="1" formatRows="0" insertRows="0"/>
  <mergeCells count="71">
    <mergeCell ref="H32:K32"/>
    <mergeCell ref="H33:K33"/>
    <mergeCell ref="L32:P32"/>
    <mergeCell ref="L33:P33"/>
    <mergeCell ref="R1:S3"/>
    <mergeCell ref="R5:AA6"/>
    <mergeCell ref="K6:O6"/>
    <mergeCell ref="H31:P31"/>
    <mergeCell ref="A1:P2"/>
    <mergeCell ref="A3:P3"/>
    <mergeCell ref="A4:P4"/>
    <mergeCell ref="A6:A7"/>
    <mergeCell ref="L14:O14"/>
    <mergeCell ref="B12:C12"/>
    <mergeCell ref="D12:H12"/>
    <mergeCell ref="I12:K12"/>
    <mergeCell ref="B27:C27"/>
    <mergeCell ref="B28:C28"/>
    <mergeCell ref="I18:K18"/>
    <mergeCell ref="K7:O7"/>
    <mergeCell ref="K8:O8"/>
    <mergeCell ref="H9:J9"/>
    <mergeCell ref="K9:O9"/>
    <mergeCell ref="B14:C14"/>
    <mergeCell ref="D14:H14"/>
    <mergeCell ref="I14:K14"/>
    <mergeCell ref="D27:G27"/>
    <mergeCell ref="H27:J27"/>
    <mergeCell ref="K27:O27"/>
    <mergeCell ref="D28:G28"/>
    <mergeCell ref="H28:J28"/>
    <mergeCell ref="K28:O28"/>
    <mergeCell ref="B11:C11"/>
    <mergeCell ref="L11:O11"/>
    <mergeCell ref="I11:K11"/>
    <mergeCell ref="D11:H11"/>
    <mergeCell ref="G5:J5"/>
    <mergeCell ref="C6:E7"/>
    <mergeCell ref="F6:F7"/>
    <mergeCell ref="B6:B7"/>
    <mergeCell ref="B8:F8"/>
    <mergeCell ref="B10:O10"/>
    <mergeCell ref="L12:O12"/>
    <mergeCell ref="B13:C13"/>
    <mergeCell ref="D13:H13"/>
    <mergeCell ref="I13:K13"/>
    <mergeCell ref="L13:O13"/>
    <mergeCell ref="B16:H19"/>
    <mergeCell ref="B15:K15"/>
    <mergeCell ref="L15:O15"/>
    <mergeCell ref="I16:K16"/>
    <mergeCell ref="I17:K17"/>
    <mergeCell ref="I19:K19"/>
    <mergeCell ref="L16:O16"/>
    <mergeCell ref="L17:O17"/>
    <mergeCell ref="L18:O18"/>
    <mergeCell ref="L19:O19"/>
    <mergeCell ref="D22:H22"/>
    <mergeCell ref="D23:O23"/>
    <mergeCell ref="D24:O24"/>
    <mergeCell ref="B26:O26"/>
    <mergeCell ref="B20:O20"/>
    <mergeCell ref="B21:C21"/>
    <mergeCell ref="B22:C22"/>
    <mergeCell ref="B23:C23"/>
    <mergeCell ref="B24:C24"/>
    <mergeCell ref="I21:K21"/>
    <mergeCell ref="I22:K22"/>
    <mergeCell ref="L21:O21"/>
    <mergeCell ref="L22:O22"/>
    <mergeCell ref="D21:H21"/>
  </mergeCells>
  <phoneticPr fontId="1"/>
  <conditionalFormatting sqref="C6:E7">
    <cfRule type="expression" dxfId="22" priority="2">
      <formula>$C$6=0</formula>
    </cfRule>
  </conditionalFormatting>
  <conditionalFormatting sqref="A3:P4 K6 K7 K8 B12:O12 D21 L21 L22 D22 D23:O24">
    <cfRule type="expression" dxfId="21" priority="1">
      <formula>OR(A3="",LEFT(A3,3)="（例）",LEFT(A3,1)="「")</formula>
    </cfRule>
  </conditionalFormatting>
  <dataValidations count="2">
    <dataValidation type="list" allowBlank="1" showInputMessage="1" showErrorMessage="1" sqref="D22:H22">
      <formula1>"普通,当座"</formula1>
    </dataValidation>
    <dataValidation type="list" allowBlank="1" showInputMessage="1" showErrorMessage="1" sqref="I12:K14">
      <formula1>"8%,10%,-"</formula1>
    </dataValidation>
  </dataValidations>
  <hyperlinks>
    <hyperlink ref="R1:S3" location="入力シート!A1" display="入力シートへ戻る"/>
  </hyperlinks>
  <pageMargins left="0.78740157480314965" right="0.78740157480314965" top="0.78740157480314965" bottom="0.78740157480314965"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8"/>
  <sheetViews>
    <sheetView showGridLines="0" showRowColHeaders="0" zoomScaleNormal="100" zoomScaleSheetLayoutView="100" workbookViewId="0">
      <selection activeCell="I7" sqref="I7:M7"/>
    </sheetView>
  </sheetViews>
  <sheetFormatPr defaultRowHeight="18.75"/>
  <cols>
    <col min="4" max="6" width="4.75" customWidth="1"/>
    <col min="8" max="13" width="4.625" customWidth="1"/>
  </cols>
  <sheetData>
    <row r="1" spans="1:24" ht="19.5" thickBot="1">
      <c r="A1" s="3"/>
      <c r="B1" s="3"/>
      <c r="C1" s="3"/>
      <c r="D1" s="3"/>
      <c r="E1" s="3"/>
      <c r="F1" s="3"/>
      <c r="G1" s="3"/>
      <c r="H1" s="3"/>
      <c r="I1" s="3"/>
      <c r="J1" s="3"/>
      <c r="K1" s="1118" t="s">
        <v>0</v>
      </c>
      <c r="L1" s="1119"/>
      <c r="M1" s="1120"/>
      <c r="N1" s="271"/>
      <c r="O1" s="830" t="s">
        <v>220</v>
      </c>
      <c r="P1" s="832"/>
      <c r="Q1" s="271"/>
      <c r="R1" s="271"/>
      <c r="S1" s="271"/>
    </row>
    <row r="2" spans="1:24">
      <c r="A2" s="3"/>
      <c r="B2" s="3"/>
      <c r="C2" s="3"/>
      <c r="D2" s="3"/>
      <c r="E2" s="3"/>
      <c r="F2" s="3"/>
      <c r="G2" s="3"/>
      <c r="H2" s="3"/>
      <c r="I2" s="3"/>
      <c r="J2" s="3"/>
      <c r="K2" s="3"/>
      <c r="L2" s="3"/>
      <c r="M2" s="3"/>
      <c r="N2" s="271"/>
      <c r="O2" s="833"/>
      <c r="P2" s="835"/>
      <c r="Q2" s="271"/>
      <c r="R2" s="271"/>
      <c r="S2" s="271"/>
    </row>
    <row r="3" spans="1:24" ht="19.5" thickBot="1">
      <c r="A3" s="1121" t="s">
        <v>1</v>
      </c>
      <c r="B3" s="1122"/>
      <c r="C3" s="1122"/>
      <c r="D3" s="1122"/>
      <c r="E3" s="1122"/>
      <c r="F3" s="1122"/>
      <c r="G3" s="1122"/>
      <c r="H3" s="1122"/>
      <c r="I3" s="1122"/>
      <c r="J3" s="1122"/>
      <c r="K3" s="1122"/>
      <c r="L3" s="1122"/>
      <c r="M3" s="1123"/>
      <c r="N3" s="271"/>
      <c r="O3" s="836"/>
      <c r="P3" s="838"/>
      <c r="Q3" s="271"/>
      <c r="R3" s="271"/>
      <c r="S3" s="271"/>
    </row>
    <row r="4" spans="1:24">
      <c r="A4" s="6"/>
      <c r="B4" s="5"/>
      <c r="C4" s="5"/>
      <c r="D4" s="5"/>
      <c r="E4" s="5"/>
      <c r="F4" s="5"/>
      <c r="G4" s="5"/>
      <c r="H4" s="5"/>
      <c r="I4" s="5"/>
      <c r="J4" s="5"/>
      <c r="K4" s="10"/>
      <c r="L4" s="10"/>
      <c r="M4" s="46"/>
      <c r="N4" s="271"/>
      <c r="O4" s="271"/>
      <c r="P4" s="271"/>
      <c r="Q4" s="271"/>
      <c r="R4" s="271"/>
      <c r="S4" s="271"/>
    </row>
    <row r="5" spans="1:24">
      <c r="A5" s="1124" t="str">
        <f>IF(入力シート!C20="前橋市長","（宛先）前橋市長",IF(入力シート!C20="前橋市公営企業管理者","（宛先）前橋市公営企業管理者","「発注者」が未入力です。"))</f>
        <v>「発注者」が未入力です。</v>
      </c>
      <c r="B5" s="1125"/>
      <c r="C5" s="1125"/>
      <c r="D5" s="1125"/>
      <c r="E5" s="5"/>
      <c r="F5" s="5"/>
      <c r="G5" s="5"/>
      <c r="H5" s="5"/>
      <c r="I5" s="764" t="str">
        <f>IFERROR(IF(OR(入力シート!D10="",入力シート!F10="",入力シート!H10=""),"年　　月　　日",TEXT(DATE(入力シート!D10,入力シート!F10,入力シート!H10),"ggge年M月ｄ日")),"年　　月　　日")</f>
        <v>年　　月　　日</v>
      </c>
      <c r="J5" s="764"/>
      <c r="K5" s="764"/>
      <c r="L5" s="764"/>
      <c r="M5" s="765"/>
      <c r="N5" s="271"/>
      <c r="O5" s="1126" t="s">
        <v>403</v>
      </c>
      <c r="P5" s="1126"/>
      <c r="Q5" s="1126"/>
      <c r="R5" s="1126"/>
      <c r="S5" s="1126"/>
      <c r="T5" s="1126"/>
      <c r="U5" s="1126"/>
      <c r="V5" s="1126"/>
      <c r="W5" s="1126"/>
      <c r="X5" s="1126"/>
    </row>
    <row r="6" spans="1:24">
      <c r="A6" s="6"/>
      <c r="B6" s="5"/>
      <c r="C6" s="5"/>
      <c r="D6" s="10"/>
      <c r="E6" s="10"/>
      <c r="F6" s="10"/>
      <c r="G6" s="10" t="s">
        <v>4</v>
      </c>
      <c r="H6" s="5"/>
      <c r="I6" s="743" t="str">
        <f>IF(入力シート!C18="","「住所」が未入力です。",入力シート!C18)</f>
        <v>「住所」が未入力です。</v>
      </c>
      <c r="J6" s="743"/>
      <c r="K6" s="743"/>
      <c r="L6" s="743"/>
      <c r="M6" s="744"/>
      <c r="N6" s="271"/>
      <c r="O6" s="1126"/>
      <c r="P6" s="1126"/>
      <c r="Q6" s="1126"/>
      <c r="R6" s="1126"/>
      <c r="S6" s="1126"/>
      <c r="T6" s="1126"/>
      <c r="U6" s="1126"/>
      <c r="V6" s="1126"/>
      <c r="W6" s="1126"/>
      <c r="X6" s="1126"/>
    </row>
    <row r="7" spans="1:24">
      <c r="A7" s="6"/>
      <c r="B7" s="5"/>
      <c r="C7" s="5"/>
      <c r="D7" s="1127" t="s">
        <v>5</v>
      </c>
      <c r="E7" s="1127"/>
      <c r="F7" s="1127"/>
      <c r="G7" s="10" t="s">
        <v>2</v>
      </c>
      <c r="H7" s="5"/>
      <c r="I7" s="743" t="str">
        <f>IF(入力シート!C15="","「会社名」が未入力です。",入力シート!C15)</f>
        <v>「会社名」が未入力です。</v>
      </c>
      <c r="J7" s="743"/>
      <c r="K7" s="743"/>
      <c r="L7" s="743"/>
      <c r="M7" s="744"/>
      <c r="N7" s="271"/>
      <c r="O7" s="271"/>
      <c r="P7" s="271"/>
      <c r="Q7" s="271"/>
      <c r="R7" s="271"/>
      <c r="S7" s="271"/>
    </row>
    <row r="8" spans="1:24">
      <c r="A8" s="6"/>
      <c r="B8" s="5"/>
      <c r="C8" s="5"/>
      <c r="D8" s="10"/>
      <c r="E8" s="10"/>
      <c r="F8" s="10"/>
      <c r="G8" s="10" t="s">
        <v>3</v>
      </c>
      <c r="H8" s="5"/>
      <c r="I8" s="743" t="str">
        <f>IF(入力シート!C17="","「代表者（氏名）」が未入力です。",入力シート!C16&amp;"　"&amp;入力シート!C17)</f>
        <v>「代表者（氏名）」が未入力です。</v>
      </c>
      <c r="J8" s="743"/>
      <c r="K8" s="743"/>
      <c r="L8" s="743"/>
      <c r="M8" s="744"/>
      <c r="N8" s="271"/>
      <c r="O8" s="280" t="s">
        <v>299</v>
      </c>
      <c r="P8" s="271"/>
      <c r="Q8" s="271"/>
      <c r="R8" s="271"/>
      <c r="S8" s="271"/>
    </row>
    <row r="9" spans="1:24" ht="21.75" customHeight="1">
      <c r="A9" s="6"/>
      <c r="B9" s="5"/>
      <c r="C9" s="5"/>
      <c r="D9" s="5"/>
      <c r="E9" s="5"/>
      <c r="F9" s="5"/>
      <c r="G9" s="1128" t="s">
        <v>161</v>
      </c>
      <c r="H9" s="1128"/>
      <c r="I9" s="1063"/>
      <c r="J9" s="1063"/>
      <c r="K9" s="1063"/>
      <c r="L9" s="1063"/>
      <c r="M9" s="1129"/>
      <c r="N9" s="271"/>
      <c r="O9" s="283" t="s">
        <v>300</v>
      </c>
      <c r="P9" s="271"/>
      <c r="Q9" s="271"/>
      <c r="R9" s="271"/>
      <c r="S9" s="271"/>
    </row>
    <row r="10" spans="1:24">
      <c r="A10" s="6"/>
      <c r="B10" s="5"/>
      <c r="C10" s="5"/>
      <c r="D10" s="5"/>
      <c r="E10" s="5"/>
      <c r="F10" s="5"/>
      <c r="G10" s="5"/>
      <c r="H10" s="5"/>
      <c r="I10" s="5"/>
      <c r="J10" s="5"/>
      <c r="K10" s="5"/>
      <c r="L10" s="5"/>
      <c r="M10" s="9"/>
      <c r="N10" s="271"/>
      <c r="O10" s="271"/>
      <c r="P10" s="271"/>
      <c r="Q10" s="271"/>
      <c r="R10" s="271"/>
      <c r="S10" s="271"/>
    </row>
    <row r="11" spans="1:24">
      <c r="A11" s="4" t="s">
        <v>6</v>
      </c>
      <c r="B11" s="5"/>
      <c r="C11" s="5"/>
      <c r="D11" s="5"/>
      <c r="E11" s="5"/>
      <c r="F11" s="5"/>
      <c r="G11" s="5"/>
      <c r="H11" s="5"/>
      <c r="I11" s="5"/>
      <c r="J11" s="5"/>
      <c r="K11" s="5"/>
      <c r="L11" s="5"/>
      <c r="M11" s="9"/>
      <c r="N11" s="271"/>
      <c r="O11" s="271"/>
      <c r="P11" s="271"/>
      <c r="Q11" s="271"/>
      <c r="R11" s="271"/>
      <c r="S11" s="271"/>
    </row>
    <row r="12" spans="1:24" ht="30" customHeight="1">
      <c r="A12" s="1095" t="s">
        <v>7</v>
      </c>
      <c r="B12" s="1095"/>
      <c r="C12" s="308" t="s">
        <v>86</v>
      </c>
      <c r="D12" s="1107"/>
      <c r="E12" s="1107"/>
      <c r="F12" s="1107"/>
      <c r="G12" s="1107"/>
      <c r="H12" s="1107"/>
      <c r="I12" s="1107"/>
      <c r="J12" s="1107"/>
      <c r="K12" s="1107"/>
      <c r="L12" s="1107"/>
      <c r="M12" s="40" t="s">
        <v>76</v>
      </c>
      <c r="N12" s="271"/>
      <c r="O12" s="280" t="s">
        <v>293</v>
      </c>
      <c r="P12" s="271"/>
      <c r="Q12" s="271"/>
      <c r="R12" s="271"/>
      <c r="S12" s="271"/>
    </row>
    <row r="13" spans="1:24" ht="30" customHeight="1">
      <c r="A13" s="1095" t="s">
        <v>8</v>
      </c>
      <c r="B13" s="1095"/>
      <c r="C13" s="308" t="s">
        <v>86</v>
      </c>
      <c r="D13" s="1107"/>
      <c r="E13" s="1107"/>
      <c r="F13" s="1107"/>
      <c r="G13" s="1107"/>
      <c r="H13" s="1107"/>
      <c r="I13" s="1107"/>
      <c r="J13" s="1107"/>
      <c r="K13" s="1107"/>
      <c r="L13" s="1107"/>
      <c r="M13" s="40" t="s">
        <v>76</v>
      </c>
      <c r="N13" s="271"/>
      <c r="O13" s="271"/>
      <c r="P13" s="271"/>
      <c r="Q13" s="271"/>
      <c r="R13" s="271"/>
      <c r="S13" s="271"/>
    </row>
    <row r="14" spans="1:24" ht="30" customHeight="1">
      <c r="A14" s="1095" t="s">
        <v>9</v>
      </c>
      <c r="B14" s="1095"/>
      <c r="C14" s="1117" t="str">
        <f>IF(入力シート!C21="","「件名」が未入力です。",入力シート!C21)</f>
        <v>「件名」が未入力です。</v>
      </c>
      <c r="D14" s="1117"/>
      <c r="E14" s="1117"/>
      <c r="F14" s="1117"/>
      <c r="G14" s="1117"/>
      <c r="H14" s="1117"/>
      <c r="I14" s="1117"/>
      <c r="J14" s="1117"/>
      <c r="K14" s="1117"/>
      <c r="L14" s="1117"/>
      <c r="M14" s="1117"/>
      <c r="N14" s="271"/>
      <c r="O14" s="271"/>
      <c r="P14" s="271"/>
      <c r="Q14" s="271"/>
      <c r="R14" s="271"/>
      <c r="S14" s="271"/>
    </row>
    <row r="15" spans="1:24" ht="30" customHeight="1">
      <c r="A15" s="1095" t="s">
        <v>10</v>
      </c>
      <c r="B15" s="1095"/>
      <c r="C15" s="1117" t="str">
        <f>IF(入力シート!C22="","「業務場所」が未入力です。",入力シート!C22)</f>
        <v>「業務場所」が未入力です。</v>
      </c>
      <c r="D15" s="1117"/>
      <c r="E15" s="1117"/>
      <c r="F15" s="1117"/>
      <c r="G15" s="1117"/>
      <c r="H15" s="1117"/>
      <c r="I15" s="1117"/>
      <c r="J15" s="1117"/>
      <c r="K15" s="1117"/>
      <c r="L15" s="1117"/>
      <c r="M15" s="1117"/>
      <c r="N15" s="271"/>
      <c r="O15" s="271"/>
      <c r="P15" s="271"/>
      <c r="Q15" s="271"/>
      <c r="R15" s="271"/>
      <c r="S15" s="271"/>
    </row>
    <row r="16" spans="1:24" ht="30" customHeight="1">
      <c r="A16" s="1095" t="s">
        <v>11</v>
      </c>
      <c r="B16" s="1095"/>
      <c r="C16" s="308" t="s">
        <v>86</v>
      </c>
      <c r="D16" s="1115" t="str">
        <f>IFERROR(IF(入力シート!C26="","「契約金額(税抜)」が未入力です。",入力シート!C27),"「契約金額(税抜)」が未入力です。")</f>
        <v>「契約金額(税抜)」が未入力です。</v>
      </c>
      <c r="E16" s="1115"/>
      <c r="F16" s="1115"/>
      <c r="G16" s="1115"/>
      <c r="H16" s="1115"/>
      <c r="I16" s="1115"/>
      <c r="J16" s="1115"/>
      <c r="K16" s="1115"/>
      <c r="L16" s="1115"/>
      <c r="M16" s="40" t="s">
        <v>76</v>
      </c>
      <c r="N16" s="271"/>
      <c r="O16" s="271"/>
      <c r="P16" s="271"/>
      <c r="Q16" s="271"/>
      <c r="R16" s="271"/>
      <c r="S16" s="271"/>
    </row>
    <row r="17" spans="1:19" ht="30" customHeight="1">
      <c r="A17" s="1116" t="s">
        <v>355</v>
      </c>
      <c r="B17" s="1116"/>
      <c r="C17" s="308" t="s">
        <v>86</v>
      </c>
      <c r="D17" s="1107"/>
      <c r="E17" s="1107"/>
      <c r="F17" s="1107"/>
      <c r="G17" s="1107"/>
      <c r="H17" s="1107"/>
      <c r="I17" s="1107"/>
      <c r="J17" s="1107"/>
      <c r="K17" s="1107"/>
      <c r="L17" s="1107"/>
      <c r="M17" s="40" t="s">
        <v>76</v>
      </c>
      <c r="N17" s="271"/>
      <c r="O17" s="281" t="s">
        <v>344</v>
      </c>
      <c r="P17" s="271"/>
      <c r="Q17" s="271"/>
      <c r="R17" s="271"/>
      <c r="S17" s="271"/>
    </row>
    <row r="18" spans="1:19" ht="30" customHeight="1">
      <c r="A18" s="1095" t="s">
        <v>13</v>
      </c>
      <c r="B18" s="1095"/>
      <c r="C18" s="308" t="s">
        <v>86</v>
      </c>
      <c r="D18" s="1107"/>
      <c r="E18" s="1107"/>
      <c r="F18" s="1107"/>
      <c r="G18" s="1107"/>
      <c r="H18" s="1107"/>
      <c r="I18" s="1107"/>
      <c r="J18" s="1107"/>
      <c r="K18" s="1107"/>
      <c r="L18" s="1107"/>
      <c r="M18" s="40" t="s">
        <v>76</v>
      </c>
      <c r="N18" s="271"/>
      <c r="O18" s="280" t="s">
        <v>323</v>
      </c>
      <c r="P18" s="271"/>
      <c r="Q18" s="271"/>
      <c r="R18" s="271"/>
      <c r="S18" s="271"/>
    </row>
    <row r="19" spans="1:19" ht="30" customHeight="1">
      <c r="A19" s="1095" t="s">
        <v>14</v>
      </c>
      <c r="B19" s="1095"/>
      <c r="C19" s="1108"/>
      <c r="D19" s="1108"/>
      <c r="E19" s="1108"/>
      <c r="F19" s="1108"/>
      <c r="G19" s="1108"/>
      <c r="H19" s="1108"/>
      <c r="I19" s="1108"/>
      <c r="J19" s="1108"/>
      <c r="K19" s="1108"/>
      <c r="L19" s="1108"/>
      <c r="M19" s="1108"/>
      <c r="N19" s="271"/>
      <c r="O19" s="283" t="s">
        <v>324</v>
      </c>
      <c r="P19" s="271"/>
      <c r="Q19" s="271"/>
      <c r="R19" s="271"/>
      <c r="S19" s="271"/>
    </row>
    <row r="20" spans="1:19" ht="18.75" customHeight="1">
      <c r="A20" s="1109" t="s">
        <v>15</v>
      </c>
      <c r="B20" s="1095" t="s">
        <v>18</v>
      </c>
      <c r="C20" s="1110" t="s">
        <v>20</v>
      </c>
      <c r="D20" s="1088"/>
      <c r="E20" s="1088"/>
      <c r="F20" s="1088"/>
      <c r="G20" s="1088"/>
      <c r="H20" s="1088"/>
      <c r="I20" s="1088"/>
      <c r="J20" s="1088"/>
      <c r="K20" s="1088"/>
      <c r="L20" s="1088"/>
      <c r="M20" s="1088"/>
      <c r="N20" s="271"/>
      <c r="O20" s="271"/>
      <c r="P20" s="271"/>
      <c r="Q20" s="271"/>
      <c r="R20" s="271"/>
      <c r="S20" s="271"/>
    </row>
    <row r="21" spans="1:19" ht="18.75" customHeight="1">
      <c r="A21" s="1109"/>
      <c r="B21" s="1095"/>
      <c r="C21" s="1110"/>
      <c r="D21" s="1111"/>
      <c r="E21" s="1111"/>
      <c r="F21" s="1111"/>
      <c r="G21" s="1111"/>
      <c r="H21" s="1111"/>
      <c r="I21" s="1111"/>
      <c r="J21" s="1111"/>
      <c r="K21" s="1111"/>
      <c r="L21" s="1111"/>
      <c r="M21" s="1111"/>
      <c r="N21" s="271"/>
      <c r="O21" s="271"/>
      <c r="P21" s="271"/>
      <c r="Q21" s="271"/>
      <c r="R21" s="271"/>
      <c r="S21" s="271"/>
    </row>
    <row r="22" spans="1:19" ht="18.75" customHeight="1">
      <c r="A22" s="1109"/>
      <c r="B22" s="1095"/>
      <c r="C22" s="1110"/>
      <c r="D22" s="1112"/>
      <c r="E22" s="1112"/>
      <c r="F22" s="1112"/>
      <c r="G22" s="1112"/>
      <c r="H22" s="1112"/>
      <c r="I22" s="1112"/>
      <c r="J22" s="1112"/>
      <c r="K22" s="1112"/>
      <c r="L22" s="1112"/>
      <c r="M22" s="1112"/>
      <c r="N22" s="271"/>
      <c r="O22" s="281" t="s">
        <v>293</v>
      </c>
      <c r="P22" s="271"/>
      <c r="Q22" s="271"/>
      <c r="R22" s="271"/>
      <c r="S22" s="271"/>
    </row>
    <row r="23" spans="1:19" ht="18.75" customHeight="1">
      <c r="A23" s="1109"/>
      <c r="B23" s="1095"/>
      <c r="C23" s="1110"/>
      <c r="D23" s="1112"/>
      <c r="E23" s="1112"/>
      <c r="F23" s="1112"/>
      <c r="G23" s="1112"/>
      <c r="H23" s="1112"/>
      <c r="I23" s="1112"/>
      <c r="J23" s="1112"/>
      <c r="K23" s="1112"/>
      <c r="L23" s="1112"/>
      <c r="M23" s="1112"/>
      <c r="N23" s="271"/>
      <c r="O23" s="271"/>
      <c r="P23" s="271"/>
      <c r="Q23" s="271"/>
      <c r="R23" s="271"/>
      <c r="S23" s="271"/>
    </row>
    <row r="24" spans="1:19" ht="18.75" customHeight="1">
      <c r="A24" s="1109"/>
      <c r="B24" s="1095" t="s">
        <v>19</v>
      </c>
      <c r="C24" s="562"/>
      <c r="D24" s="585"/>
      <c r="E24" s="1113" t="s">
        <v>162</v>
      </c>
      <c r="F24" s="585"/>
      <c r="G24" s="585"/>
      <c r="H24" s="1113" t="s">
        <v>350</v>
      </c>
      <c r="I24" s="1103" t="s">
        <v>239</v>
      </c>
      <c r="J24" s="1103"/>
      <c r="K24" s="1103"/>
      <c r="L24" s="1103"/>
      <c r="M24" s="1104"/>
      <c r="N24" s="271"/>
      <c r="O24" s="271"/>
      <c r="P24" s="271"/>
      <c r="Q24" s="271"/>
      <c r="R24" s="271"/>
      <c r="S24" s="271"/>
    </row>
    <row r="25" spans="1:19" ht="18.75" customHeight="1">
      <c r="A25" s="1109"/>
      <c r="B25" s="1095"/>
      <c r="C25" s="566"/>
      <c r="D25" s="618"/>
      <c r="E25" s="1114"/>
      <c r="F25" s="618"/>
      <c r="G25" s="618"/>
      <c r="H25" s="1114"/>
      <c r="I25" s="1105"/>
      <c r="J25" s="1105"/>
      <c r="K25" s="1105"/>
      <c r="L25" s="1105"/>
      <c r="M25" s="1106"/>
      <c r="N25" s="271"/>
      <c r="O25" s="271"/>
      <c r="P25" s="271"/>
      <c r="Q25" s="271"/>
      <c r="R25" s="271"/>
      <c r="S25" s="271"/>
    </row>
    <row r="26" spans="1:19" ht="30" customHeight="1">
      <c r="A26" s="1095" t="s">
        <v>16</v>
      </c>
      <c r="B26" s="1095"/>
      <c r="C26" s="1096"/>
      <c r="D26" s="1097"/>
      <c r="E26" s="1097"/>
      <c r="F26" s="1097"/>
      <c r="G26" s="1098" t="s">
        <v>157</v>
      </c>
      <c r="H26" s="1098"/>
      <c r="I26" s="1097"/>
      <c r="J26" s="1097"/>
      <c r="K26" s="1097"/>
      <c r="L26" s="1097"/>
      <c r="M26" s="1099"/>
      <c r="N26" s="271"/>
      <c r="O26" s="281" t="s">
        <v>325</v>
      </c>
      <c r="P26" s="271"/>
      <c r="Q26" s="271"/>
      <c r="R26" s="271"/>
      <c r="S26" s="271"/>
    </row>
    <row r="27" spans="1:19" ht="30" customHeight="1">
      <c r="A27" s="1095" t="s">
        <v>17</v>
      </c>
      <c r="B27" s="1095"/>
      <c r="C27" s="1100" t="s">
        <v>21</v>
      </c>
      <c r="D27" s="1101"/>
      <c r="E27" s="1101"/>
      <c r="F27" s="1101"/>
      <c r="G27" s="1101"/>
      <c r="H27" s="1101"/>
      <c r="I27" s="1101"/>
      <c r="J27" s="1101"/>
      <c r="K27" s="1101"/>
      <c r="L27" s="1101"/>
      <c r="M27" s="1102"/>
      <c r="N27" s="271"/>
      <c r="O27" s="271"/>
      <c r="P27" s="271"/>
      <c r="Q27" s="271"/>
      <c r="R27" s="271"/>
      <c r="S27" s="271"/>
    </row>
    <row r="28" spans="1:19">
      <c r="A28" s="3"/>
      <c r="B28" s="3"/>
      <c r="C28" s="3"/>
      <c r="D28" s="3"/>
      <c r="E28" s="3"/>
      <c r="F28" s="3"/>
      <c r="G28" s="3"/>
      <c r="H28" s="3"/>
      <c r="I28" s="3"/>
      <c r="J28" s="3"/>
      <c r="K28" s="3"/>
      <c r="L28" s="3"/>
      <c r="M28" s="3"/>
      <c r="N28" s="271"/>
      <c r="O28" s="271"/>
      <c r="P28" s="271"/>
      <c r="Q28" s="271"/>
      <c r="R28" s="271"/>
      <c r="S28" s="271"/>
    </row>
    <row r="29" spans="1:19">
      <c r="A29" s="41" t="s">
        <v>144</v>
      </c>
      <c r="B29" s="42"/>
      <c r="C29" s="42"/>
      <c r="D29" s="42"/>
      <c r="E29" s="42"/>
      <c r="F29" s="42"/>
      <c r="G29" s="42"/>
      <c r="H29" s="42"/>
      <c r="I29" s="42"/>
      <c r="J29" s="42"/>
      <c r="K29" s="42"/>
      <c r="L29" s="42"/>
      <c r="M29" s="47"/>
      <c r="N29" s="271"/>
      <c r="O29" s="280" t="s">
        <v>294</v>
      </c>
      <c r="P29" s="271"/>
      <c r="Q29" s="271"/>
      <c r="R29" s="271"/>
      <c r="S29" s="271"/>
    </row>
    <row r="30" spans="1:19">
      <c r="A30" s="44" t="s">
        <v>145</v>
      </c>
      <c r="B30" s="5"/>
      <c r="C30" s="1089" t="str">
        <f>入力シート!C11&amp;""</f>
        <v/>
      </c>
      <c r="D30" s="1089"/>
      <c r="E30" s="1089"/>
      <c r="F30" s="1089"/>
      <c r="G30" s="1090" t="s">
        <v>151</v>
      </c>
      <c r="H30" s="1090"/>
      <c r="I30" s="1089" t="str">
        <f>入力シート!C12&amp;""</f>
        <v/>
      </c>
      <c r="J30" s="1089"/>
      <c r="K30" s="1089"/>
      <c r="L30" s="1089"/>
      <c r="M30" s="1091"/>
      <c r="N30" s="271"/>
      <c r="O30" s="281" t="s">
        <v>295</v>
      </c>
      <c r="P30" s="271"/>
      <c r="Q30" s="271"/>
      <c r="R30" s="271"/>
      <c r="S30" s="271"/>
    </row>
    <row r="31" spans="1:19">
      <c r="A31" s="45" t="s">
        <v>146</v>
      </c>
      <c r="B31" s="8"/>
      <c r="C31" s="1092" t="str">
        <f>入力シート!C13&amp;""</f>
        <v/>
      </c>
      <c r="D31" s="1092"/>
      <c r="E31" s="1092"/>
      <c r="F31" s="1092"/>
      <c r="G31" s="1093" t="s">
        <v>151</v>
      </c>
      <c r="H31" s="1093"/>
      <c r="I31" s="1092" t="str">
        <f>入力シート!C14&amp;""</f>
        <v/>
      </c>
      <c r="J31" s="1092"/>
      <c r="K31" s="1092"/>
      <c r="L31" s="1092"/>
      <c r="M31" s="1094"/>
      <c r="N31" s="271"/>
      <c r="O31" s="281" t="s">
        <v>296</v>
      </c>
      <c r="P31" s="271"/>
      <c r="Q31" s="271"/>
      <c r="R31" s="271"/>
      <c r="S31" s="271"/>
    </row>
    <row r="32" spans="1:19">
      <c r="A32" s="3"/>
      <c r="B32" s="3"/>
      <c r="C32" s="3"/>
      <c r="D32" s="3"/>
      <c r="E32" s="3"/>
      <c r="F32" s="3"/>
      <c r="G32" s="3"/>
      <c r="H32" s="3"/>
      <c r="I32" s="3"/>
      <c r="J32" s="3"/>
      <c r="K32" s="3"/>
      <c r="L32" s="3"/>
      <c r="M32" s="3"/>
      <c r="N32" s="271"/>
      <c r="O32" s="281" t="s">
        <v>297</v>
      </c>
      <c r="P32" s="271"/>
      <c r="Q32" s="271"/>
      <c r="R32" s="271"/>
      <c r="S32" s="271"/>
    </row>
    <row r="33" spans="1:15">
      <c r="A33" s="3"/>
      <c r="B33" s="3"/>
      <c r="C33" s="3"/>
      <c r="D33" s="3"/>
      <c r="E33" s="3"/>
      <c r="F33" s="3"/>
      <c r="G33" s="3"/>
      <c r="H33" s="3"/>
      <c r="I33" s="3"/>
      <c r="J33" s="3"/>
      <c r="K33" s="3"/>
      <c r="L33" s="3"/>
      <c r="M33" s="3"/>
      <c r="O33" s="280" t="s">
        <v>298</v>
      </c>
    </row>
    <row r="34" spans="1:15">
      <c r="A34" s="3"/>
      <c r="B34" s="3"/>
      <c r="C34" s="3"/>
      <c r="D34" s="3"/>
      <c r="E34" s="3"/>
      <c r="F34" s="3"/>
      <c r="G34" s="3"/>
      <c r="H34" s="3"/>
      <c r="I34" s="3"/>
      <c r="J34" s="3"/>
      <c r="K34" s="3"/>
      <c r="L34" s="3"/>
      <c r="M34" s="3"/>
    </row>
    <row r="35" spans="1:15">
      <c r="A35" s="3"/>
      <c r="B35" s="3"/>
      <c r="C35" s="3"/>
      <c r="D35" s="3"/>
      <c r="E35" s="3"/>
      <c r="F35" s="3"/>
      <c r="G35" s="3"/>
      <c r="H35" s="3"/>
      <c r="I35" s="3"/>
      <c r="J35" s="3"/>
      <c r="K35" s="3"/>
      <c r="L35" s="3"/>
      <c r="M35" s="3"/>
    </row>
    <row r="36" spans="1:15">
      <c r="A36" s="3"/>
      <c r="B36" s="3"/>
      <c r="C36" s="3"/>
      <c r="D36" s="3"/>
      <c r="E36" s="3"/>
      <c r="F36" s="3"/>
      <c r="G36" s="3"/>
      <c r="H36" s="3"/>
      <c r="I36" s="3"/>
      <c r="J36" s="3"/>
      <c r="K36" s="3"/>
      <c r="L36" s="3"/>
      <c r="M36" s="3"/>
    </row>
    <row r="37" spans="1:15">
      <c r="A37" s="3"/>
      <c r="B37" s="3"/>
      <c r="C37" s="3"/>
      <c r="D37" s="3"/>
      <c r="E37" s="3"/>
      <c r="F37" s="3"/>
      <c r="G37" s="3"/>
      <c r="H37" s="3"/>
      <c r="I37" s="3"/>
      <c r="J37" s="3"/>
      <c r="K37" s="3"/>
      <c r="L37" s="3"/>
      <c r="M37" s="3"/>
    </row>
    <row r="38" spans="1:15">
      <c r="A38" s="3"/>
      <c r="B38" s="3"/>
      <c r="C38" s="3"/>
      <c r="D38" s="3"/>
      <c r="E38" s="3"/>
      <c r="F38" s="3"/>
      <c r="G38" s="3"/>
      <c r="H38" s="3"/>
      <c r="I38" s="3"/>
      <c r="J38" s="3"/>
      <c r="K38" s="3"/>
      <c r="L38" s="3"/>
      <c r="M38" s="3"/>
    </row>
  </sheetData>
  <sheetProtection password="C671" sheet="1" formatRows="0" insertRows="0"/>
  <mergeCells count="52">
    <mergeCell ref="A12:B12"/>
    <mergeCell ref="D12:L12"/>
    <mergeCell ref="K1:M1"/>
    <mergeCell ref="O1:P3"/>
    <mergeCell ref="A3:M3"/>
    <mergeCell ref="A5:D5"/>
    <mergeCell ref="I5:M5"/>
    <mergeCell ref="I6:M6"/>
    <mergeCell ref="O5:X6"/>
    <mergeCell ref="D7:F7"/>
    <mergeCell ref="I7:M7"/>
    <mergeCell ref="I8:M8"/>
    <mergeCell ref="G9:H9"/>
    <mergeCell ref="I9:M9"/>
    <mergeCell ref="A16:B16"/>
    <mergeCell ref="D16:L16"/>
    <mergeCell ref="A17:B17"/>
    <mergeCell ref="D17:L17"/>
    <mergeCell ref="A13:B13"/>
    <mergeCell ref="D13:L13"/>
    <mergeCell ref="A14:B14"/>
    <mergeCell ref="C14:M14"/>
    <mergeCell ref="A15:B15"/>
    <mergeCell ref="C15:M15"/>
    <mergeCell ref="K24:M25"/>
    <mergeCell ref="A18:B18"/>
    <mergeCell ref="D18:L18"/>
    <mergeCell ref="A19:B19"/>
    <mergeCell ref="C19:M19"/>
    <mergeCell ref="A20:A25"/>
    <mergeCell ref="B20:B23"/>
    <mergeCell ref="C20:C23"/>
    <mergeCell ref="D20:M20"/>
    <mergeCell ref="D21:M23"/>
    <mergeCell ref="B24:B25"/>
    <mergeCell ref="C24:D25"/>
    <mergeCell ref="E24:E25"/>
    <mergeCell ref="F24:G25"/>
    <mergeCell ref="H24:H25"/>
    <mergeCell ref="I24:J25"/>
    <mergeCell ref="A26:B26"/>
    <mergeCell ref="C26:F26"/>
    <mergeCell ref="G26:H26"/>
    <mergeCell ref="I26:M26"/>
    <mergeCell ref="A27:B27"/>
    <mergeCell ref="C27:M27"/>
    <mergeCell ref="C30:F30"/>
    <mergeCell ref="G30:H30"/>
    <mergeCell ref="I30:M30"/>
    <mergeCell ref="C31:F31"/>
    <mergeCell ref="G31:H31"/>
    <mergeCell ref="I31:M31"/>
  </mergeCells>
  <phoneticPr fontId="1"/>
  <conditionalFormatting sqref="C19 D20:M23 C24 K24 C26 I26 D17:D18">
    <cfRule type="expression" dxfId="20" priority="4">
      <formula>C17=""</formula>
    </cfRule>
  </conditionalFormatting>
  <conditionalFormatting sqref="D12:D13">
    <cfRule type="expression" dxfId="19" priority="3">
      <formula>D12=""</formula>
    </cfRule>
  </conditionalFormatting>
  <conditionalFormatting sqref="K24:M25">
    <cfRule type="expression" dxfId="18" priority="2">
      <formula>$K$24=""</formula>
    </cfRule>
  </conditionalFormatting>
  <conditionalFormatting sqref="F24:G25">
    <cfRule type="expression" dxfId="17" priority="1">
      <formula>AND($F$24="",$H$24="支店")</formula>
    </cfRule>
  </conditionalFormatting>
  <dataValidations disablePrompts="1" count="2">
    <dataValidation type="list" allowBlank="1" showInputMessage="1" showErrorMessage="1" sqref="H24:H25">
      <formula1>"本店,支店"</formula1>
    </dataValidation>
    <dataValidation type="list" allowBlank="1" showInputMessage="1" showErrorMessage="1" sqref="I24:J25">
      <formula1>"1普通No.,2当座No."</formula1>
    </dataValidation>
  </dataValidations>
  <hyperlinks>
    <hyperlink ref="O1:P3" location="入力シート!A1" display="入力シートへ戻る"/>
  </hyperlinks>
  <pageMargins left="0.78740157480314965" right="0.78740157480314965" top="0.78740157480314965" bottom="0.78740157480314965"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topLeftCell="A7" zoomScaleNormal="100" workbookViewId="0">
      <selection activeCell="C23" sqref="C23"/>
    </sheetView>
  </sheetViews>
  <sheetFormatPr defaultRowHeight="24"/>
  <cols>
    <col min="1" max="1" width="6.5" style="84" bestFit="1" customWidth="1"/>
    <col min="2" max="2" width="9.75" style="83" bestFit="1" customWidth="1"/>
    <col min="3" max="3" width="57.375" style="83" customWidth="1"/>
    <col min="4" max="4" width="45.375" style="83" customWidth="1"/>
    <col min="5" max="16384" width="9" style="83"/>
  </cols>
  <sheetData>
    <row r="1" spans="1:5">
      <c r="A1" s="487" t="s">
        <v>207</v>
      </c>
      <c r="B1" s="487"/>
      <c r="C1" s="487"/>
      <c r="D1" s="487"/>
      <c r="E1" s="249"/>
    </row>
    <row r="2" spans="1:5">
      <c r="A2" s="488" t="s">
        <v>203</v>
      </c>
      <c r="B2" s="488"/>
      <c r="C2" s="488"/>
      <c r="D2" s="488"/>
      <c r="E2" s="249"/>
    </row>
    <row r="3" spans="1:5" ht="24.75" thickBot="1">
      <c r="A3" s="250" t="s">
        <v>204</v>
      </c>
      <c r="B3" s="251" t="s">
        <v>205</v>
      </c>
      <c r="C3" s="251" t="s">
        <v>206</v>
      </c>
      <c r="D3" s="251" t="s">
        <v>241</v>
      </c>
      <c r="E3" s="249"/>
    </row>
    <row r="4" spans="1:5" ht="24.75" thickTop="1">
      <c r="A4" s="252" t="s">
        <v>208</v>
      </c>
      <c r="B4" s="253" t="s">
        <v>397</v>
      </c>
      <c r="C4" s="258" t="s">
        <v>213</v>
      </c>
      <c r="D4" s="254"/>
      <c r="E4" s="249"/>
    </row>
    <row r="5" spans="1:5" ht="37.5" customHeight="1">
      <c r="A5" s="252" t="s">
        <v>227</v>
      </c>
      <c r="B5" s="255" t="s">
        <v>396</v>
      </c>
      <c r="C5" s="259" t="s">
        <v>286</v>
      </c>
      <c r="D5" s="256" t="s">
        <v>242</v>
      </c>
      <c r="E5" s="249"/>
    </row>
    <row r="6" spans="1:5" ht="37.5" customHeight="1">
      <c r="A6" s="252" t="s">
        <v>228</v>
      </c>
      <c r="B6" s="255" t="s">
        <v>396</v>
      </c>
      <c r="C6" s="259" t="s">
        <v>287</v>
      </c>
      <c r="D6" s="256" t="s">
        <v>243</v>
      </c>
      <c r="E6" s="249"/>
    </row>
    <row r="7" spans="1:5">
      <c r="A7" s="252" t="s">
        <v>209</v>
      </c>
      <c r="B7" s="255" t="s">
        <v>396</v>
      </c>
      <c r="C7" s="259" t="s">
        <v>215</v>
      </c>
      <c r="D7" s="256" t="s">
        <v>245</v>
      </c>
      <c r="E7" s="249"/>
    </row>
    <row r="8" spans="1:5">
      <c r="A8" s="252" t="s">
        <v>210</v>
      </c>
      <c r="B8" s="255" t="s">
        <v>396</v>
      </c>
      <c r="C8" s="259" t="s">
        <v>216</v>
      </c>
      <c r="D8" s="256"/>
      <c r="E8" s="249"/>
    </row>
    <row r="9" spans="1:5">
      <c r="A9" s="252" t="s">
        <v>211</v>
      </c>
      <c r="B9" s="255" t="s">
        <v>396</v>
      </c>
      <c r="C9" s="259" t="s">
        <v>217</v>
      </c>
      <c r="D9" s="256"/>
      <c r="E9" s="249"/>
    </row>
    <row r="10" spans="1:5">
      <c r="A10" s="252" t="s">
        <v>212</v>
      </c>
      <c r="B10" s="255" t="s">
        <v>396</v>
      </c>
      <c r="C10" s="259" t="s">
        <v>549</v>
      </c>
      <c r="D10" s="256"/>
      <c r="E10" s="249"/>
    </row>
    <row r="11" spans="1:5">
      <c r="A11" s="252" t="s">
        <v>545</v>
      </c>
      <c r="B11" s="255" t="s">
        <v>396</v>
      </c>
      <c r="C11" s="259" t="s">
        <v>550</v>
      </c>
      <c r="D11" s="256"/>
      <c r="E11" s="249"/>
    </row>
    <row r="12" spans="1:5">
      <c r="A12" s="252" t="s">
        <v>392</v>
      </c>
      <c r="B12" s="255" t="s">
        <v>396</v>
      </c>
      <c r="C12" s="259" t="s">
        <v>551</v>
      </c>
      <c r="D12" s="256"/>
      <c r="E12" s="249"/>
    </row>
    <row r="13" spans="1:5">
      <c r="A13" s="252" t="s">
        <v>393</v>
      </c>
      <c r="B13" s="255" t="s">
        <v>396</v>
      </c>
      <c r="C13" s="259" t="s">
        <v>552</v>
      </c>
      <c r="D13" s="256"/>
      <c r="E13" s="249"/>
    </row>
    <row r="14" spans="1:5">
      <c r="A14" s="252" t="s">
        <v>394</v>
      </c>
      <c r="B14" s="255" t="s">
        <v>396</v>
      </c>
      <c r="C14" s="259" t="s">
        <v>553</v>
      </c>
      <c r="D14" s="256"/>
      <c r="E14" s="249"/>
    </row>
    <row r="15" spans="1:5">
      <c r="A15" s="252" t="s">
        <v>395</v>
      </c>
      <c r="B15" s="255" t="s">
        <v>396</v>
      </c>
      <c r="C15" s="259" t="s">
        <v>554</v>
      </c>
      <c r="D15" s="256"/>
      <c r="E15" s="249"/>
    </row>
    <row r="16" spans="1:5">
      <c r="A16" s="252" t="s">
        <v>423</v>
      </c>
      <c r="B16" s="255" t="s">
        <v>396</v>
      </c>
      <c r="C16" s="259" t="s">
        <v>218</v>
      </c>
      <c r="D16" s="256" t="s">
        <v>244</v>
      </c>
      <c r="E16" s="249"/>
    </row>
    <row r="17" spans="1:5">
      <c r="A17" s="252" t="s">
        <v>424</v>
      </c>
      <c r="B17" s="255" t="s">
        <v>396</v>
      </c>
      <c r="C17" s="259" t="s">
        <v>426</v>
      </c>
      <c r="D17" s="256" t="s">
        <v>244</v>
      </c>
      <c r="E17" s="249"/>
    </row>
    <row r="18" spans="1:5">
      <c r="A18" s="252" t="s">
        <v>546</v>
      </c>
      <c r="B18" s="255" t="s">
        <v>396</v>
      </c>
      <c r="C18" s="259" t="s">
        <v>425</v>
      </c>
      <c r="D18" s="256" t="s">
        <v>244</v>
      </c>
      <c r="E18" s="249"/>
    </row>
    <row r="19" spans="1:5">
      <c r="A19" s="252" t="s">
        <v>547</v>
      </c>
      <c r="B19" s="255" t="s">
        <v>396</v>
      </c>
      <c r="C19" s="259" t="s">
        <v>390</v>
      </c>
      <c r="D19" s="256" t="s">
        <v>244</v>
      </c>
      <c r="E19" s="249"/>
    </row>
    <row r="20" spans="1:5">
      <c r="A20" s="252" t="s">
        <v>548</v>
      </c>
      <c r="B20" s="255" t="s">
        <v>396</v>
      </c>
      <c r="C20" s="259" t="s">
        <v>354</v>
      </c>
      <c r="D20" s="256" t="s">
        <v>244</v>
      </c>
      <c r="E20" s="249"/>
    </row>
    <row r="21" spans="1:5">
      <c r="A21" s="252" t="s">
        <v>555</v>
      </c>
      <c r="B21" s="255" t="s">
        <v>396</v>
      </c>
      <c r="C21" s="259" t="s">
        <v>219</v>
      </c>
      <c r="D21" s="256" t="s">
        <v>244</v>
      </c>
      <c r="E21" s="249"/>
    </row>
    <row r="22" spans="1:5">
      <c r="A22" s="252" t="s">
        <v>556</v>
      </c>
      <c r="B22" s="255" t="s">
        <v>396</v>
      </c>
      <c r="C22" s="259" t="s">
        <v>391</v>
      </c>
      <c r="D22" s="256" t="s">
        <v>244</v>
      </c>
      <c r="E22" s="249"/>
    </row>
    <row r="23" spans="1:5">
      <c r="A23" s="252" t="s">
        <v>557</v>
      </c>
      <c r="B23" s="255" t="s">
        <v>396</v>
      </c>
      <c r="C23" s="259" t="s">
        <v>252</v>
      </c>
      <c r="D23" s="256"/>
      <c r="E23" s="249"/>
    </row>
    <row r="24" spans="1:5">
      <c r="A24" s="257"/>
      <c r="B24" s="249"/>
      <c r="C24" s="249"/>
      <c r="D24" s="249"/>
      <c r="E24" s="249"/>
    </row>
    <row r="25" spans="1:5">
      <c r="A25" s="257"/>
      <c r="B25" s="249"/>
      <c r="C25" s="249"/>
      <c r="D25" s="249"/>
      <c r="E25" s="249"/>
    </row>
    <row r="26" spans="1:5">
      <c r="A26" s="257"/>
      <c r="B26" s="249"/>
      <c r="C26" s="249"/>
      <c r="D26" s="249"/>
      <c r="E26" s="249"/>
    </row>
    <row r="27" spans="1:5">
      <c r="A27" s="257"/>
      <c r="B27" s="249"/>
      <c r="C27" s="249"/>
      <c r="D27" s="249"/>
      <c r="E27" s="249"/>
    </row>
  </sheetData>
  <sheetProtection password="C671" sheet="1" objects="1" scenarios="1"/>
  <mergeCells count="2">
    <mergeCell ref="A1:D1"/>
    <mergeCell ref="A2:D2"/>
  </mergeCells>
  <phoneticPr fontId="1"/>
  <hyperlinks>
    <hyperlink ref="C4" location="D01業務委託契約書!A1" display="業務委託契約書"/>
    <hyperlink ref="C5" location="'D02建築士法第22条の３の３（担当課確認用）'!A1" display="建築士法第22条の３の３に定める記載事項（担当課確認用）"/>
    <hyperlink ref="C6" location="'D03建築士法第22条の３の３（契約添付用） '!A1" display="建築士法第22条の３の３に定める記載事項（契約添付用） "/>
    <hyperlink ref="C7" location="D04業務工程表!A1" display="業務工程表"/>
    <hyperlink ref="C8" location="D05主任技術者等通知書!A1" display="主任技術者等通知書"/>
    <hyperlink ref="C9" location="'D06実務経験証明書(補償業務用）'!A1" display="実務経験証明書(補償業務用）"/>
    <hyperlink ref="C16" location="D13変更業務工程表!A1" display="変更業務工程表"/>
    <hyperlink ref="C21" location="'D18前払金請求書（債務負担）'!A1" display="前払金請求書（債務負担）"/>
    <hyperlink ref="C23" location="D20業務委託請書!A1" display="業務委託請書"/>
    <hyperlink ref="C20" location="D17前払金請求書!A1" display="前払金請求書"/>
    <hyperlink ref="C22" location="D19部分払金請求書!A1" display="部分払金請求書"/>
    <hyperlink ref="C19" location="D16請求書!A1" display="請求書"/>
    <hyperlink ref="C18" location="D14業務完了報告書!A1" display="業務完了引渡書"/>
    <hyperlink ref="C17" location="D14業務完了報告書!A1" display="業務完了報告書"/>
    <hyperlink ref="C10" location="D07免税事業者届出書!A1" display="免税事業者届出書"/>
    <hyperlink ref="C11" location="D08契約保証金納付報告書!A1" display="契約保証金納付報告書"/>
    <hyperlink ref="C12" location="D09契約保証金還付口座変更届!A1" display="契約保証金還付口座変更届"/>
    <hyperlink ref="C13" location="D10保証書に係る受領書!A1" display="保証書に係る受領書"/>
    <hyperlink ref="C14" location="D11労働環境報告書!A1" display="労働環境報告書"/>
    <hyperlink ref="C15" location="D12改善報告書!A1" display="労働環境改善報告書"/>
  </hyperlinks>
  <pageMargins left="0.7" right="0.7"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9"/>
  <sheetViews>
    <sheetView showGridLines="0" showRowColHeaders="0" zoomScaleNormal="100" zoomScaleSheetLayoutView="100" workbookViewId="0">
      <selection activeCell="O1" sqref="O1:P3"/>
    </sheetView>
  </sheetViews>
  <sheetFormatPr defaultRowHeight="18.75"/>
  <cols>
    <col min="4" max="6" width="4.75" customWidth="1"/>
    <col min="8" max="13" width="4.625" customWidth="1"/>
  </cols>
  <sheetData>
    <row r="1" spans="1:24" ht="19.5" thickBot="1">
      <c r="A1" s="3"/>
      <c r="B1" s="3"/>
      <c r="C1" s="3"/>
      <c r="D1" s="3"/>
      <c r="E1" s="3"/>
      <c r="F1" s="3"/>
      <c r="G1" s="3"/>
      <c r="H1" s="3"/>
      <c r="I1" s="3"/>
      <c r="J1" s="3"/>
      <c r="K1" s="1118" t="s">
        <v>0</v>
      </c>
      <c r="L1" s="1119"/>
      <c r="M1" s="1120"/>
      <c r="N1" s="271"/>
      <c r="O1" s="830" t="s">
        <v>220</v>
      </c>
      <c r="P1" s="832"/>
      <c r="Q1" s="271"/>
      <c r="R1" s="271"/>
      <c r="S1" s="271"/>
    </row>
    <row r="2" spans="1:24">
      <c r="A2" s="3"/>
      <c r="B2" s="3"/>
      <c r="C2" s="3"/>
      <c r="D2" s="3"/>
      <c r="E2" s="3"/>
      <c r="F2" s="3"/>
      <c r="G2" s="3"/>
      <c r="H2" s="3"/>
      <c r="I2" s="3"/>
      <c r="J2" s="3"/>
      <c r="K2" s="3"/>
      <c r="L2" s="3"/>
      <c r="M2" s="3"/>
      <c r="N2" s="271"/>
      <c r="O2" s="833"/>
      <c r="P2" s="835"/>
      <c r="Q2" s="271"/>
      <c r="R2" s="271"/>
      <c r="S2" s="271"/>
    </row>
    <row r="3" spans="1:24" ht="19.5" thickBot="1">
      <c r="A3" s="1121" t="s">
        <v>1</v>
      </c>
      <c r="B3" s="1122"/>
      <c r="C3" s="1122"/>
      <c r="D3" s="1122"/>
      <c r="E3" s="1122"/>
      <c r="F3" s="1122"/>
      <c r="G3" s="1122"/>
      <c r="H3" s="1122"/>
      <c r="I3" s="1122"/>
      <c r="J3" s="1122"/>
      <c r="K3" s="1122"/>
      <c r="L3" s="1122"/>
      <c r="M3" s="1123"/>
      <c r="N3" s="271"/>
      <c r="O3" s="836"/>
      <c r="P3" s="838"/>
      <c r="Q3" s="271"/>
      <c r="R3" s="271"/>
      <c r="S3" s="271"/>
    </row>
    <row r="4" spans="1:24">
      <c r="A4" s="6"/>
      <c r="B4" s="5"/>
      <c r="C4" s="5"/>
      <c r="D4" s="5"/>
      <c r="E4" s="5"/>
      <c r="F4" s="5"/>
      <c r="G4" s="5"/>
      <c r="H4" s="5"/>
      <c r="I4" s="5"/>
      <c r="J4" s="5"/>
      <c r="K4" s="10"/>
      <c r="L4" s="10"/>
      <c r="M4" s="46"/>
      <c r="N4" s="271"/>
      <c r="O4" s="271"/>
      <c r="P4" s="271"/>
      <c r="Q4" s="271"/>
      <c r="R4" s="271"/>
      <c r="S4" s="271"/>
    </row>
    <row r="5" spans="1:24" ht="18.75" customHeight="1">
      <c r="A5" s="1124" t="str">
        <f>IF(入力シート!C20="前橋市長","（宛先）前橋市長",IF(入力シート!C20="前橋市公営企業管理者","（宛先）前橋市公営企業管理者","「発注者」が未入力です。"))</f>
        <v>「発注者」が未入力です。</v>
      </c>
      <c r="B5" s="1125"/>
      <c r="C5" s="1125"/>
      <c r="D5" s="1125"/>
      <c r="E5" s="5"/>
      <c r="F5" s="5"/>
      <c r="G5" s="5"/>
      <c r="H5" s="5"/>
      <c r="I5" s="764" t="str">
        <f>IFERROR(IF(OR(入力シート!D10="",入力シート!F10="",入力シート!H10=""),"年　　月　　日",TEXT(DATE(入力シート!D10,入力シート!F10,入力シート!H10),"ggge年M月ｄ日")),"年　　月　　日")</f>
        <v>年　　月　　日</v>
      </c>
      <c r="J5" s="764"/>
      <c r="K5" s="764"/>
      <c r="L5" s="764"/>
      <c r="M5" s="765"/>
      <c r="N5" s="271"/>
      <c r="O5" s="1126" t="s">
        <v>402</v>
      </c>
      <c r="P5" s="1126"/>
      <c r="Q5" s="1126"/>
      <c r="R5" s="1126"/>
      <c r="S5" s="1126"/>
      <c r="T5" s="1126"/>
      <c r="U5" s="1126"/>
      <c r="V5" s="1126"/>
      <c r="W5" s="1126"/>
      <c r="X5" s="1126"/>
    </row>
    <row r="6" spans="1:24" ht="18.75" customHeight="1">
      <c r="A6" s="6"/>
      <c r="B6" s="5"/>
      <c r="C6" s="5"/>
      <c r="D6" s="10"/>
      <c r="E6" s="10"/>
      <c r="F6" s="10"/>
      <c r="G6" s="10" t="s">
        <v>4</v>
      </c>
      <c r="H6" s="5"/>
      <c r="I6" s="743" t="str">
        <f>IF(入力シート!C18="","「住所」が未入力です。",入力シート!C18)</f>
        <v>「住所」が未入力です。</v>
      </c>
      <c r="J6" s="743"/>
      <c r="K6" s="743"/>
      <c r="L6" s="743"/>
      <c r="M6" s="744"/>
      <c r="N6" s="271"/>
      <c r="O6" s="1126"/>
      <c r="P6" s="1126"/>
      <c r="Q6" s="1126"/>
      <c r="R6" s="1126"/>
      <c r="S6" s="1126"/>
      <c r="T6" s="1126"/>
      <c r="U6" s="1126"/>
      <c r="V6" s="1126"/>
      <c r="W6" s="1126"/>
      <c r="X6" s="1126"/>
    </row>
    <row r="7" spans="1:24">
      <c r="A7" s="6"/>
      <c r="B7" s="5"/>
      <c r="C7" s="5"/>
      <c r="D7" s="1127" t="s">
        <v>5</v>
      </c>
      <c r="E7" s="1127"/>
      <c r="F7" s="1127"/>
      <c r="G7" s="10" t="s">
        <v>2</v>
      </c>
      <c r="H7" s="5"/>
      <c r="I7" s="743" t="str">
        <f>IF(入力シート!C15="","「会社名」が未入力です。",入力シート!C15)</f>
        <v>「会社名」が未入力です。</v>
      </c>
      <c r="J7" s="743"/>
      <c r="K7" s="743"/>
      <c r="L7" s="743"/>
      <c r="M7" s="744"/>
      <c r="N7" s="271"/>
      <c r="O7" s="271"/>
      <c r="P7" s="271"/>
      <c r="Q7" s="271"/>
      <c r="R7" s="271"/>
      <c r="S7" s="271"/>
    </row>
    <row r="8" spans="1:24">
      <c r="A8" s="6"/>
      <c r="B8" s="5"/>
      <c r="C8" s="5"/>
      <c r="D8" s="10"/>
      <c r="E8" s="10"/>
      <c r="F8" s="10"/>
      <c r="G8" s="10" t="s">
        <v>3</v>
      </c>
      <c r="H8" s="5"/>
      <c r="I8" s="743" t="str">
        <f>IF(入力シート!C17="","「代表者（氏名）」が未入力です。",入力シート!C16&amp;"　"&amp;入力シート!C17)</f>
        <v>「代表者（氏名）」が未入力です。</v>
      </c>
      <c r="J8" s="743"/>
      <c r="K8" s="743"/>
      <c r="L8" s="743"/>
      <c r="M8" s="744"/>
      <c r="N8" s="271"/>
      <c r="O8" s="280" t="s">
        <v>299</v>
      </c>
      <c r="P8" s="271"/>
      <c r="Q8" s="271"/>
      <c r="R8" s="271"/>
      <c r="S8" s="271"/>
    </row>
    <row r="9" spans="1:24" ht="21.75" customHeight="1">
      <c r="A9" s="6"/>
      <c r="B9" s="5"/>
      <c r="C9" s="5"/>
      <c r="D9" s="5"/>
      <c r="E9" s="5"/>
      <c r="F9" s="5"/>
      <c r="G9" s="1128" t="s">
        <v>161</v>
      </c>
      <c r="H9" s="1128"/>
      <c r="I9" s="1063"/>
      <c r="J9" s="1063"/>
      <c r="K9" s="1063"/>
      <c r="L9" s="1063"/>
      <c r="M9" s="1129"/>
      <c r="N9" s="271"/>
      <c r="O9" s="283" t="s">
        <v>300</v>
      </c>
      <c r="P9" s="271"/>
      <c r="Q9" s="271"/>
      <c r="R9" s="271"/>
      <c r="S9" s="271"/>
    </row>
    <row r="10" spans="1:24">
      <c r="A10" s="6"/>
      <c r="B10" s="5"/>
      <c r="C10" s="5"/>
      <c r="D10" s="5"/>
      <c r="E10" s="5"/>
      <c r="F10" s="5"/>
      <c r="G10" s="5"/>
      <c r="H10" s="5"/>
      <c r="I10" s="5"/>
      <c r="J10" s="5"/>
      <c r="K10" s="5"/>
      <c r="L10" s="5"/>
      <c r="M10" s="9"/>
      <c r="N10" s="271"/>
      <c r="O10" s="271"/>
      <c r="P10" s="271"/>
      <c r="Q10" s="271"/>
      <c r="R10" s="271"/>
      <c r="S10" s="271"/>
    </row>
    <row r="11" spans="1:24">
      <c r="A11" s="4" t="s">
        <v>6</v>
      </c>
      <c r="B11" s="5"/>
      <c r="C11" s="5"/>
      <c r="D11" s="5"/>
      <c r="E11" s="5"/>
      <c r="F11" s="5"/>
      <c r="G11" s="5"/>
      <c r="H11" s="5"/>
      <c r="I11" s="5"/>
      <c r="J11" s="5"/>
      <c r="K11" s="5"/>
      <c r="L11" s="5"/>
      <c r="M11" s="9"/>
      <c r="N11" s="271"/>
      <c r="O11" s="271"/>
      <c r="P11" s="271"/>
      <c r="Q11" s="271"/>
      <c r="R11" s="271"/>
      <c r="S11" s="271"/>
    </row>
    <row r="12" spans="1:24" ht="30" customHeight="1">
      <c r="A12" s="1095" t="s">
        <v>7</v>
      </c>
      <c r="B12" s="1095"/>
      <c r="C12" s="308" t="s">
        <v>86</v>
      </c>
      <c r="D12" s="1107"/>
      <c r="E12" s="1107"/>
      <c r="F12" s="1107"/>
      <c r="G12" s="1107"/>
      <c r="H12" s="1107"/>
      <c r="I12" s="1107"/>
      <c r="J12" s="1107"/>
      <c r="K12" s="1107"/>
      <c r="L12" s="1107"/>
      <c r="M12" s="40" t="s">
        <v>76</v>
      </c>
      <c r="N12" s="271"/>
      <c r="O12" s="280" t="s">
        <v>293</v>
      </c>
      <c r="P12" s="271"/>
      <c r="Q12" s="271"/>
      <c r="R12" s="271"/>
      <c r="S12" s="271"/>
    </row>
    <row r="13" spans="1:24" ht="30" customHeight="1">
      <c r="A13" s="1095" t="s">
        <v>8</v>
      </c>
      <c r="B13" s="1095"/>
      <c r="C13" s="308" t="s">
        <v>86</v>
      </c>
      <c r="D13" s="1107"/>
      <c r="E13" s="1107"/>
      <c r="F13" s="1107"/>
      <c r="G13" s="1107"/>
      <c r="H13" s="1107"/>
      <c r="I13" s="1107"/>
      <c r="J13" s="1107"/>
      <c r="K13" s="1107"/>
      <c r="L13" s="1107"/>
      <c r="M13" s="40" t="s">
        <v>76</v>
      </c>
      <c r="N13" s="271"/>
      <c r="O13" s="271"/>
      <c r="P13" s="271"/>
      <c r="Q13" s="271"/>
      <c r="R13" s="271"/>
      <c r="S13" s="271"/>
    </row>
    <row r="14" spans="1:24" ht="30" customHeight="1">
      <c r="A14" s="1095" t="s">
        <v>9</v>
      </c>
      <c r="B14" s="1095"/>
      <c r="C14" s="1117" t="str">
        <f>IF(入力シート!C21="","「件名」が未入力です。",入力シート!C21)</f>
        <v>「件名」が未入力です。</v>
      </c>
      <c r="D14" s="1117"/>
      <c r="E14" s="1117"/>
      <c r="F14" s="1117"/>
      <c r="G14" s="1117"/>
      <c r="H14" s="1117"/>
      <c r="I14" s="1117"/>
      <c r="J14" s="1117"/>
      <c r="K14" s="1117"/>
      <c r="L14" s="1117"/>
      <c r="M14" s="1117"/>
      <c r="N14" s="271"/>
      <c r="O14" s="271"/>
      <c r="P14" s="271"/>
      <c r="Q14" s="271"/>
      <c r="R14" s="271"/>
      <c r="S14" s="271"/>
    </row>
    <row r="15" spans="1:24" ht="30" customHeight="1">
      <c r="A15" s="1095" t="s">
        <v>10</v>
      </c>
      <c r="B15" s="1095"/>
      <c r="C15" s="1117" t="str">
        <f>IF(入力シート!C22="","「業務場所」が未入力です。",入力シート!C22)</f>
        <v>「業務場所」が未入力です。</v>
      </c>
      <c r="D15" s="1117"/>
      <c r="E15" s="1117"/>
      <c r="F15" s="1117"/>
      <c r="G15" s="1117"/>
      <c r="H15" s="1117"/>
      <c r="I15" s="1117"/>
      <c r="J15" s="1117"/>
      <c r="K15" s="1117"/>
      <c r="L15" s="1117"/>
      <c r="M15" s="1117"/>
      <c r="N15" s="271"/>
      <c r="O15" s="271"/>
      <c r="P15" s="271"/>
      <c r="Q15" s="271"/>
      <c r="R15" s="271"/>
      <c r="S15" s="271"/>
    </row>
    <row r="16" spans="1:24" ht="30" customHeight="1">
      <c r="A16" s="1095" t="s">
        <v>11</v>
      </c>
      <c r="B16" s="1095"/>
      <c r="C16" s="308" t="s">
        <v>190</v>
      </c>
      <c r="D16" s="1115" t="str">
        <f>IFERROR(IF(入力シート!C26="","「契約金額(税抜)」が未入力です。",入力シート!C27),"「契約金額(税抜)」が未入力です。")</f>
        <v>「契約金額(税抜)」が未入力です。</v>
      </c>
      <c r="E16" s="1115"/>
      <c r="F16" s="1115"/>
      <c r="G16" s="1115"/>
      <c r="H16" s="1115"/>
      <c r="I16" s="1115"/>
      <c r="J16" s="1115"/>
      <c r="K16" s="1115"/>
      <c r="L16" s="1115"/>
      <c r="M16" s="40" t="s">
        <v>191</v>
      </c>
      <c r="N16" s="271"/>
      <c r="O16" s="271"/>
      <c r="P16" s="271"/>
      <c r="Q16" s="271"/>
      <c r="R16" s="271"/>
      <c r="S16" s="271"/>
    </row>
    <row r="17" spans="1:19" ht="30" customHeight="1">
      <c r="A17" s="1132" t="s">
        <v>342</v>
      </c>
      <c r="B17" s="1132"/>
      <c r="C17" s="308" t="s">
        <v>86</v>
      </c>
      <c r="D17" s="1107"/>
      <c r="E17" s="1107"/>
      <c r="F17" s="1107"/>
      <c r="G17" s="1107"/>
      <c r="H17" s="1107"/>
      <c r="I17" s="1107"/>
      <c r="J17" s="1107"/>
      <c r="K17" s="1107"/>
      <c r="L17" s="1107"/>
      <c r="M17" s="40" t="s">
        <v>76</v>
      </c>
      <c r="N17" s="271"/>
      <c r="O17" s="281" t="s">
        <v>343</v>
      </c>
      <c r="P17" s="271"/>
      <c r="Q17" s="271"/>
      <c r="R17" s="271"/>
      <c r="S17" s="271"/>
    </row>
    <row r="18" spans="1:19" ht="30" customHeight="1">
      <c r="A18" s="1116" t="s">
        <v>12</v>
      </c>
      <c r="B18" s="1116"/>
      <c r="C18" s="308" t="s">
        <v>86</v>
      </c>
      <c r="D18" s="1107"/>
      <c r="E18" s="1107"/>
      <c r="F18" s="1107"/>
      <c r="G18" s="1107"/>
      <c r="H18" s="1107"/>
      <c r="I18" s="1107"/>
      <c r="J18" s="1107"/>
      <c r="K18" s="1107"/>
      <c r="L18" s="1107"/>
      <c r="M18" s="40" t="s">
        <v>76</v>
      </c>
      <c r="N18" s="271"/>
      <c r="O18" s="281" t="s">
        <v>344</v>
      </c>
      <c r="P18" s="271"/>
      <c r="Q18" s="271"/>
      <c r="R18" s="271"/>
      <c r="S18" s="271"/>
    </row>
    <row r="19" spans="1:19" ht="30" customHeight="1">
      <c r="A19" s="1095" t="s">
        <v>13</v>
      </c>
      <c r="B19" s="1095"/>
      <c r="C19" s="308" t="s">
        <v>86</v>
      </c>
      <c r="D19" s="1107"/>
      <c r="E19" s="1107"/>
      <c r="F19" s="1107"/>
      <c r="G19" s="1107"/>
      <c r="H19" s="1107"/>
      <c r="I19" s="1107"/>
      <c r="J19" s="1107"/>
      <c r="K19" s="1107"/>
      <c r="L19" s="1107"/>
      <c r="M19" s="40" t="s">
        <v>76</v>
      </c>
      <c r="N19" s="271"/>
      <c r="O19" s="280" t="s">
        <v>323</v>
      </c>
      <c r="P19" s="271"/>
      <c r="Q19" s="271"/>
      <c r="R19" s="271"/>
      <c r="S19" s="271"/>
    </row>
    <row r="20" spans="1:19" ht="30" customHeight="1">
      <c r="A20" s="1095" t="s">
        <v>14</v>
      </c>
      <c r="B20" s="1095"/>
      <c r="C20" s="1108"/>
      <c r="D20" s="1108"/>
      <c r="E20" s="1108"/>
      <c r="F20" s="1108"/>
      <c r="G20" s="1108"/>
      <c r="H20" s="1108"/>
      <c r="I20" s="1108"/>
      <c r="J20" s="1108"/>
      <c r="K20" s="1108"/>
      <c r="L20" s="1108"/>
      <c r="M20" s="1108"/>
      <c r="N20" s="271"/>
      <c r="O20" s="283" t="s">
        <v>324</v>
      </c>
      <c r="P20" s="271"/>
      <c r="Q20" s="271"/>
      <c r="R20" s="271"/>
      <c r="S20" s="271"/>
    </row>
    <row r="21" spans="1:19" ht="18.75" customHeight="1">
      <c r="A21" s="1109" t="s">
        <v>15</v>
      </c>
      <c r="B21" s="1095" t="s">
        <v>18</v>
      </c>
      <c r="C21" s="1110" t="s">
        <v>20</v>
      </c>
      <c r="D21" s="1130"/>
      <c r="E21" s="1130"/>
      <c r="F21" s="1130"/>
      <c r="G21" s="1130"/>
      <c r="H21" s="1130"/>
      <c r="I21" s="1130"/>
      <c r="J21" s="1130"/>
      <c r="K21" s="1130"/>
      <c r="L21" s="1130"/>
      <c r="M21" s="1130"/>
      <c r="N21" s="271"/>
      <c r="O21" s="271"/>
      <c r="P21" s="271"/>
      <c r="Q21" s="271"/>
      <c r="R21" s="271"/>
      <c r="S21" s="271"/>
    </row>
    <row r="22" spans="1:19" ht="18.75" customHeight="1">
      <c r="A22" s="1109"/>
      <c r="B22" s="1095"/>
      <c r="C22" s="1110"/>
      <c r="D22" s="1131"/>
      <c r="E22" s="1131"/>
      <c r="F22" s="1131"/>
      <c r="G22" s="1131"/>
      <c r="H22" s="1131"/>
      <c r="I22" s="1131"/>
      <c r="J22" s="1131"/>
      <c r="K22" s="1131"/>
      <c r="L22" s="1131"/>
      <c r="M22" s="1131"/>
      <c r="N22" s="271"/>
      <c r="O22" s="271"/>
      <c r="P22" s="271"/>
      <c r="Q22" s="271"/>
      <c r="R22" s="271"/>
      <c r="S22" s="271"/>
    </row>
    <row r="23" spans="1:19" ht="18.75" customHeight="1">
      <c r="A23" s="1109"/>
      <c r="B23" s="1095"/>
      <c r="C23" s="1110"/>
      <c r="D23" s="1112"/>
      <c r="E23" s="1112"/>
      <c r="F23" s="1112"/>
      <c r="G23" s="1112"/>
      <c r="H23" s="1112"/>
      <c r="I23" s="1112"/>
      <c r="J23" s="1112"/>
      <c r="K23" s="1112"/>
      <c r="L23" s="1112"/>
      <c r="M23" s="1112"/>
      <c r="N23" s="271"/>
      <c r="O23" s="281" t="s">
        <v>293</v>
      </c>
      <c r="P23" s="271"/>
      <c r="Q23" s="271"/>
      <c r="R23" s="271"/>
      <c r="S23" s="271"/>
    </row>
    <row r="24" spans="1:19" ht="18.75" customHeight="1">
      <c r="A24" s="1109"/>
      <c r="B24" s="1095"/>
      <c r="C24" s="1110"/>
      <c r="D24" s="1112"/>
      <c r="E24" s="1112"/>
      <c r="F24" s="1112"/>
      <c r="G24" s="1112"/>
      <c r="H24" s="1112"/>
      <c r="I24" s="1112"/>
      <c r="J24" s="1112"/>
      <c r="K24" s="1112"/>
      <c r="L24" s="1112"/>
      <c r="M24" s="1112"/>
      <c r="N24" s="271"/>
      <c r="O24" s="271"/>
      <c r="P24" s="271"/>
      <c r="Q24" s="271"/>
      <c r="R24" s="271"/>
      <c r="S24" s="271"/>
    </row>
    <row r="25" spans="1:19" ht="18.75" customHeight="1">
      <c r="A25" s="1109"/>
      <c r="B25" s="1095" t="s">
        <v>19</v>
      </c>
      <c r="C25" s="562"/>
      <c r="D25" s="585"/>
      <c r="E25" s="1113" t="s">
        <v>162</v>
      </c>
      <c r="F25" s="585"/>
      <c r="G25" s="585"/>
      <c r="H25" s="1113" t="s">
        <v>350</v>
      </c>
      <c r="I25" s="1103" t="s">
        <v>239</v>
      </c>
      <c r="J25" s="1103"/>
      <c r="K25" s="1103"/>
      <c r="L25" s="1103"/>
      <c r="M25" s="1104"/>
      <c r="N25" s="271"/>
      <c r="O25" s="271"/>
      <c r="P25" s="271"/>
      <c r="Q25" s="271"/>
      <c r="R25" s="271"/>
      <c r="S25" s="271"/>
    </row>
    <row r="26" spans="1:19" ht="18.75" customHeight="1">
      <c r="A26" s="1109"/>
      <c r="B26" s="1095"/>
      <c r="C26" s="566"/>
      <c r="D26" s="618"/>
      <c r="E26" s="1114"/>
      <c r="F26" s="618"/>
      <c r="G26" s="618"/>
      <c r="H26" s="1114"/>
      <c r="I26" s="1105"/>
      <c r="J26" s="1105"/>
      <c r="K26" s="1105"/>
      <c r="L26" s="1105"/>
      <c r="M26" s="1106"/>
      <c r="N26" s="271"/>
      <c r="O26" s="271"/>
      <c r="P26" s="271"/>
      <c r="Q26" s="271"/>
      <c r="R26" s="271"/>
      <c r="S26" s="271"/>
    </row>
    <row r="27" spans="1:19" ht="30" customHeight="1">
      <c r="A27" s="1095" t="s">
        <v>16</v>
      </c>
      <c r="B27" s="1095"/>
      <c r="C27" s="1096"/>
      <c r="D27" s="1097"/>
      <c r="E27" s="1097"/>
      <c r="F27" s="1097"/>
      <c r="G27" s="1098" t="s">
        <v>351</v>
      </c>
      <c r="H27" s="1098"/>
      <c r="I27" s="1097"/>
      <c r="J27" s="1097"/>
      <c r="K27" s="1097"/>
      <c r="L27" s="1097"/>
      <c r="M27" s="1099"/>
      <c r="N27" s="271"/>
      <c r="O27" s="281" t="s">
        <v>325</v>
      </c>
      <c r="P27" s="271"/>
      <c r="Q27" s="271"/>
      <c r="R27" s="271"/>
      <c r="S27" s="271"/>
    </row>
    <row r="28" spans="1:19" ht="30" customHeight="1">
      <c r="A28" s="1095" t="s">
        <v>17</v>
      </c>
      <c r="B28" s="1095"/>
      <c r="C28" s="1100" t="s">
        <v>21</v>
      </c>
      <c r="D28" s="1101"/>
      <c r="E28" s="1101"/>
      <c r="F28" s="1101"/>
      <c r="G28" s="1101"/>
      <c r="H28" s="1101"/>
      <c r="I28" s="1101"/>
      <c r="J28" s="1101"/>
      <c r="K28" s="1101"/>
      <c r="L28" s="1101"/>
      <c r="M28" s="1102"/>
      <c r="N28" s="271"/>
      <c r="O28" s="271"/>
      <c r="P28" s="271"/>
      <c r="Q28" s="271"/>
      <c r="R28" s="271"/>
      <c r="S28" s="271"/>
    </row>
    <row r="29" spans="1:19">
      <c r="A29" s="3"/>
      <c r="B29" s="3"/>
      <c r="C29" s="3"/>
      <c r="D29" s="3"/>
      <c r="E29" s="3"/>
      <c r="F29" s="3"/>
      <c r="G29" s="3"/>
      <c r="H29" s="3"/>
      <c r="I29" s="3"/>
      <c r="J29" s="3"/>
      <c r="K29" s="3"/>
      <c r="L29" s="3"/>
      <c r="M29" s="3"/>
      <c r="N29" s="271"/>
      <c r="O29" s="271"/>
      <c r="P29" s="271"/>
      <c r="Q29" s="271"/>
      <c r="R29" s="271"/>
      <c r="S29" s="271"/>
    </row>
    <row r="30" spans="1:19">
      <c r="A30" s="41" t="s">
        <v>144</v>
      </c>
      <c r="B30" s="42"/>
      <c r="C30" s="42"/>
      <c r="D30" s="42"/>
      <c r="E30" s="42"/>
      <c r="F30" s="42"/>
      <c r="G30" s="42"/>
      <c r="H30" s="42"/>
      <c r="I30" s="42"/>
      <c r="J30" s="42"/>
      <c r="K30" s="42"/>
      <c r="L30" s="42"/>
      <c r="M30" s="47"/>
      <c r="N30" s="271"/>
      <c r="O30" s="280" t="s">
        <v>294</v>
      </c>
      <c r="P30" s="271"/>
      <c r="Q30" s="271"/>
      <c r="R30" s="271"/>
      <c r="S30" s="271"/>
    </row>
    <row r="31" spans="1:19">
      <c r="A31" s="44" t="s">
        <v>145</v>
      </c>
      <c r="B31" s="5"/>
      <c r="C31" s="1089" t="str">
        <f>入力シート!C11&amp;""</f>
        <v/>
      </c>
      <c r="D31" s="1089"/>
      <c r="E31" s="1089"/>
      <c r="F31" s="1089"/>
      <c r="G31" s="1090" t="s">
        <v>151</v>
      </c>
      <c r="H31" s="1090"/>
      <c r="I31" s="1089" t="str">
        <f>入力シート!C12&amp;""</f>
        <v/>
      </c>
      <c r="J31" s="1089"/>
      <c r="K31" s="1089"/>
      <c r="L31" s="1089"/>
      <c r="M31" s="1091"/>
      <c r="N31" s="271"/>
      <c r="O31" s="281" t="s">
        <v>295</v>
      </c>
      <c r="P31" s="271"/>
      <c r="Q31" s="271"/>
      <c r="R31" s="271"/>
      <c r="S31" s="271"/>
    </row>
    <row r="32" spans="1:19">
      <c r="A32" s="45" t="s">
        <v>146</v>
      </c>
      <c r="B32" s="8"/>
      <c r="C32" s="1092" t="str">
        <f>入力シート!C13&amp;""</f>
        <v/>
      </c>
      <c r="D32" s="1092"/>
      <c r="E32" s="1092"/>
      <c r="F32" s="1092"/>
      <c r="G32" s="1093" t="s">
        <v>151</v>
      </c>
      <c r="H32" s="1093"/>
      <c r="I32" s="1092" t="str">
        <f>入力シート!C14&amp;""</f>
        <v/>
      </c>
      <c r="J32" s="1092"/>
      <c r="K32" s="1092"/>
      <c r="L32" s="1092"/>
      <c r="M32" s="1094"/>
      <c r="N32" s="271"/>
      <c r="O32" s="281" t="s">
        <v>296</v>
      </c>
      <c r="P32" s="271"/>
      <c r="Q32" s="271"/>
      <c r="R32" s="271"/>
      <c r="S32" s="271"/>
    </row>
    <row r="33" spans="1:19">
      <c r="A33" s="3"/>
      <c r="B33" s="3"/>
      <c r="C33" s="3"/>
      <c r="D33" s="3"/>
      <c r="E33" s="3"/>
      <c r="F33" s="3"/>
      <c r="G33" s="3"/>
      <c r="H33" s="3"/>
      <c r="I33" s="3"/>
      <c r="J33" s="3"/>
      <c r="K33" s="3"/>
      <c r="L33" s="3"/>
      <c r="M33" s="3"/>
      <c r="N33" s="271"/>
      <c r="O33" s="281" t="s">
        <v>297</v>
      </c>
      <c r="P33" s="271"/>
      <c r="Q33" s="271"/>
      <c r="R33" s="271"/>
      <c r="S33" s="271"/>
    </row>
    <row r="34" spans="1:19">
      <c r="A34" s="3"/>
      <c r="B34" s="3"/>
      <c r="C34" s="3"/>
      <c r="D34" s="3"/>
      <c r="E34" s="3"/>
      <c r="F34" s="3"/>
      <c r="G34" s="3"/>
      <c r="H34" s="3"/>
      <c r="I34" s="3"/>
      <c r="J34" s="3"/>
      <c r="K34" s="3"/>
      <c r="L34" s="3"/>
      <c r="M34" s="3"/>
      <c r="O34" s="280" t="s">
        <v>298</v>
      </c>
    </row>
    <row r="35" spans="1:19">
      <c r="A35" s="3"/>
      <c r="B35" s="3"/>
      <c r="C35" s="3"/>
      <c r="D35" s="3"/>
      <c r="E35" s="3"/>
      <c r="F35" s="3"/>
      <c r="G35" s="3"/>
      <c r="H35" s="3"/>
      <c r="I35" s="3"/>
      <c r="J35" s="3"/>
      <c r="K35" s="3"/>
      <c r="L35" s="3"/>
      <c r="M35" s="3"/>
    </row>
    <row r="36" spans="1:19">
      <c r="A36" s="3"/>
      <c r="B36" s="3"/>
      <c r="C36" s="3"/>
      <c r="D36" s="3"/>
      <c r="E36" s="3"/>
      <c r="F36" s="3"/>
      <c r="G36" s="3"/>
      <c r="H36" s="3"/>
      <c r="I36" s="3"/>
      <c r="J36" s="3"/>
      <c r="K36" s="3"/>
      <c r="L36" s="3"/>
      <c r="M36" s="3"/>
    </row>
    <row r="37" spans="1:19">
      <c r="A37" s="3"/>
      <c r="B37" s="3"/>
      <c r="C37" s="3"/>
      <c r="D37" s="3"/>
      <c r="E37" s="3"/>
      <c r="F37" s="3"/>
      <c r="G37" s="3"/>
      <c r="H37" s="3"/>
      <c r="I37" s="3"/>
      <c r="J37" s="3"/>
      <c r="K37" s="3"/>
      <c r="L37" s="3"/>
      <c r="M37" s="3"/>
    </row>
    <row r="38" spans="1:19">
      <c r="A38" s="3"/>
      <c r="B38" s="3"/>
      <c r="C38" s="3"/>
      <c r="D38" s="3"/>
      <c r="E38" s="3"/>
      <c r="F38" s="3"/>
      <c r="G38" s="3"/>
      <c r="H38" s="3"/>
      <c r="I38" s="3"/>
      <c r="J38" s="3"/>
      <c r="K38" s="3"/>
      <c r="L38" s="3"/>
      <c r="M38" s="3"/>
    </row>
    <row r="39" spans="1:19">
      <c r="A39" s="3"/>
      <c r="B39" s="3"/>
      <c r="C39" s="3"/>
      <c r="D39" s="3"/>
      <c r="E39" s="3"/>
      <c r="F39" s="3"/>
      <c r="G39" s="3"/>
      <c r="H39" s="3"/>
      <c r="I39" s="3"/>
      <c r="J39" s="3"/>
      <c r="K39" s="3"/>
      <c r="L39" s="3"/>
      <c r="M39" s="3"/>
    </row>
  </sheetData>
  <sheetProtection password="C671" sheet="1" formatRows="0" insertRows="0"/>
  <mergeCells count="54">
    <mergeCell ref="O1:P3"/>
    <mergeCell ref="C31:F31"/>
    <mergeCell ref="C32:F32"/>
    <mergeCell ref="G31:H31"/>
    <mergeCell ref="G32:H32"/>
    <mergeCell ref="C28:M28"/>
    <mergeCell ref="H25:H26"/>
    <mergeCell ref="K1:M1"/>
    <mergeCell ref="A3:M3"/>
    <mergeCell ref="A12:B12"/>
    <mergeCell ref="A14:B14"/>
    <mergeCell ref="A15:B15"/>
    <mergeCell ref="C14:M14"/>
    <mergeCell ref="C15:M15"/>
    <mergeCell ref="A13:B13"/>
    <mergeCell ref="A16:B16"/>
    <mergeCell ref="A17:B17"/>
    <mergeCell ref="A18:B18"/>
    <mergeCell ref="C20:M20"/>
    <mergeCell ref="B25:B26"/>
    <mergeCell ref="D17:L17"/>
    <mergeCell ref="D18:L18"/>
    <mergeCell ref="D19:L19"/>
    <mergeCell ref="I25:J26"/>
    <mergeCell ref="A19:B19"/>
    <mergeCell ref="E25:E26"/>
    <mergeCell ref="K25:M26"/>
    <mergeCell ref="C25:D26"/>
    <mergeCell ref="O5:X6"/>
    <mergeCell ref="G27:H27"/>
    <mergeCell ref="C27:F27"/>
    <mergeCell ref="I27:M27"/>
    <mergeCell ref="C21:C24"/>
    <mergeCell ref="D21:M21"/>
    <mergeCell ref="D22:M24"/>
    <mergeCell ref="D16:L16"/>
    <mergeCell ref="G9:H9"/>
    <mergeCell ref="I9:M9"/>
    <mergeCell ref="I32:M32"/>
    <mergeCell ref="A5:D5"/>
    <mergeCell ref="I5:M5"/>
    <mergeCell ref="I31:M31"/>
    <mergeCell ref="A28:B28"/>
    <mergeCell ref="A27:B27"/>
    <mergeCell ref="D12:L12"/>
    <mergeCell ref="D13:L13"/>
    <mergeCell ref="D7:F7"/>
    <mergeCell ref="I6:M6"/>
    <mergeCell ref="I7:M7"/>
    <mergeCell ref="I8:M8"/>
    <mergeCell ref="F25:G26"/>
    <mergeCell ref="A20:B20"/>
    <mergeCell ref="A21:A26"/>
    <mergeCell ref="B21:B24"/>
  </mergeCells>
  <phoneticPr fontId="1"/>
  <conditionalFormatting sqref="C20 D21:M24 C25 K25 C27 I27">
    <cfRule type="expression" dxfId="16" priority="8">
      <formula>C20=""</formula>
    </cfRule>
  </conditionalFormatting>
  <conditionalFormatting sqref="D12 D13 D17 D18 D19">
    <cfRule type="expression" dxfId="15" priority="7">
      <formula>D12=""</formula>
    </cfRule>
  </conditionalFormatting>
  <conditionalFormatting sqref="K25:M26">
    <cfRule type="expression" dxfId="14" priority="2">
      <formula>$K$25=""</formula>
    </cfRule>
  </conditionalFormatting>
  <conditionalFormatting sqref="F25:G26">
    <cfRule type="expression" dxfId="13" priority="1">
      <formula>AND($F$25="",$H$25="支店")</formula>
    </cfRule>
  </conditionalFormatting>
  <dataValidations count="2">
    <dataValidation type="list" allowBlank="1" showInputMessage="1" showErrorMessage="1" sqref="I25:J26">
      <formula1>"1普通No.,2当座No."</formula1>
    </dataValidation>
    <dataValidation type="list" allowBlank="1" showInputMessage="1" showErrorMessage="1" sqref="H25:H26">
      <formula1>"本店,支店"</formula1>
    </dataValidation>
  </dataValidations>
  <hyperlinks>
    <hyperlink ref="O1:P3" location="入力シート!A1" display="入力シートへ戻る"/>
  </hyperlinks>
  <pageMargins left="0.78740157480314965" right="0.78740157480314965" top="0.78740157480314965" bottom="0.78740157480314965"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3"/>
  <sheetViews>
    <sheetView showGridLines="0" zoomScaleNormal="100" zoomScaleSheetLayoutView="100" workbookViewId="0">
      <selection activeCell="AB14" sqref="AB14"/>
    </sheetView>
  </sheetViews>
  <sheetFormatPr defaultRowHeight="18.75"/>
  <cols>
    <col min="1" max="1" width="2.625" style="334" customWidth="1"/>
    <col min="2" max="2" width="7" style="334" customWidth="1"/>
    <col min="3" max="3" width="2.625" style="334" customWidth="1"/>
    <col min="4" max="4" width="3.625" style="334" customWidth="1"/>
    <col min="5" max="5" width="2.625" style="334" customWidth="1"/>
    <col min="6" max="6" width="9" style="334"/>
    <col min="7" max="9" width="4.75" style="334" customWidth="1"/>
    <col min="10" max="10" width="9" style="334"/>
    <col min="11" max="16" width="4.625" style="334" customWidth="1"/>
    <col min="17" max="16384" width="9" style="334"/>
  </cols>
  <sheetData>
    <row r="1" spans="1:27">
      <c r="A1" s="332"/>
      <c r="B1" s="332"/>
      <c r="C1" s="332"/>
      <c r="D1" s="332"/>
      <c r="E1" s="332"/>
      <c r="F1" s="332"/>
      <c r="G1" s="332"/>
      <c r="H1" s="332"/>
      <c r="I1" s="332"/>
      <c r="J1" s="332"/>
      <c r="K1" s="332"/>
      <c r="L1" s="332"/>
      <c r="M1" s="332"/>
      <c r="N1" s="1134" t="s">
        <v>0</v>
      </c>
      <c r="O1" s="1134"/>
      <c r="P1" s="1134"/>
      <c r="Q1" s="333"/>
      <c r="R1" s="1070" t="s">
        <v>220</v>
      </c>
      <c r="S1" s="1071"/>
      <c r="T1" s="333"/>
      <c r="U1" s="333"/>
      <c r="V1" s="333"/>
    </row>
    <row r="2" spans="1:27" ht="19.5" thickBot="1">
      <c r="A2" s="1135" t="s">
        <v>398</v>
      </c>
      <c r="B2" s="1136"/>
      <c r="C2" s="1136"/>
      <c r="D2" s="1136"/>
      <c r="E2" s="1136"/>
      <c r="F2" s="1136"/>
      <c r="G2" s="1136"/>
      <c r="H2" s="1136"/>
      <c r="I2" s="1136"/>
      <c r="J2" s="1136"/>
      <c r="K2" s="1136"/>
      <c r="L2" s="1136"/>
      <c r="M2" s="1136"/>
      <c r="N2" s="1136"/>
      <c r="O2" s="1136"/>
      <c r="P2" s="1137"/>
      <c r="Q2" s="333"/>
      <c r="R2" s="1074"/>
      <c r="S2" s="1075"/>
      <c r="T2" s="333"/>
      <c r="U2" s="333"/>
      <c r="V2" s="333"/>
    </row>
    <row r="3" spans="1:27">
      <c r="A3" s="1169" t="str">
        <f>IFERROR(IF(OR(入力シート!D10="",入力シート!F10="",入力シート!H10=""),"年　　月　　日",TEXT(DATE(入力シート!D10,入力シート!F10,入力シート!H10),"ggge年M月ｄ日")),"年　　月　　日")</f>
        <v>年　　月　　日</v>
      </c>
      <c r="B3" s="1170"/>
      <c r="C3" s="1170"/>
      <c r="D3" s="1170"/>
      <c r="E3" s="1170"/>
      <c r="F3" s="1170"/>
      <c r="G3" s="1170"/>
      <c r="H3" s="1170"/>
      <c r="I3" s="1170"/>
      <c r="J3" s="1170"/>
      <c r="K3" s="1170"/>
      <c r="L3" s="1170"/>
      <c r="M3" s="1170"/>
      <c r="N3" s="1170"/>
      <c r="O3" s="1170"/>
      <c r="P3" s="1171"/>
      <c r="Q3" s="333"/>
      <c r="R3" s="333"/>
      <c r="S3" s="333"/>
      <c r="T3" s="333"/>
      <c r="U3" s="333"/>
      <c r="V3" s="333"/>
    </row>
    <row r="4" spans="1:27" ht="18.75" customHeight="1">
      <c r="A4" s="1124" t="str">
        <f>IF(入力シート!C20="前橋市長","（宛先）前橋市長",IF(入力シート!C20="前橋市公営企業管理者","（宛先）前橋市公営企業管理者","「発注者」が未入力です。"))</f>
        <v>「発注者」が未入力です。</v>
      </c>
      <c r="B4" s="1125"/>
      <c r="C4" s="1125"/>
      <c r="D4" s="1125"/>
      <c r="E4" s="1125"/>
      <c r="F4" s="1125"/>
      <c r="G4" s="1125"/>
      <c r="H4" s="1125"/>
      <c r="I4" s="1125"/>
      <c r="J4" s="1125"/>
      <c r="K4" s="1125"/>
      <c r="L4" s="1125"/>
      <c r="M4" s="1125"/>
      <c r="N4" s="1125"/>
      <c r="O4" s="1125"/>
      <c r="P4" s="1172"/>
      <c r="Q4" s="333"/>
      <c r="R4" s="1138" t="s">
        <v>401</v>
      </c>
      <c r="S4" s="1138"/>
      <c r="T4" s="1138"/>
      <c r="U4" s="1138"/>
      <c r="V4" s="1138"/>
      <c r="W4" s="1138"/>
      <c r="X4" s="1138"/>
      <c r="Y4" s="1138"/>
      <c r="Z4" s="1138"/>
      <c r="AA4" s="1138"/>
    </row>
    <row r="5" spans="1:27" ht="18.75" customHeight="1">
      <c r="A5" s="319"/>
      <c r="B5" s="314"/>
      <c r="C5" s="314"/>
      <c r="D5" s="314"/>
      <c r="E5" s="314"/>
      <c r="F5" s="314"/>
      <c r="G5" s="317"/>
      <c r="H5" s="317"/>
      <c r="I5" s="317"/>
      <c r="J5" s="317" t="s">
        <v>4</v>
      </c>
      <c r="K5" s="314"/>
      <c r="L5" s="743" t="str">
        <f>IF(入力シート!C18="","「住所」が未入力です。",入力シート!C18)</f>
        <v>「住所」が未入力です。</v>
      </c>
      <c r="M5" s="743"/>
      <c r="N5" s="743"/>
      <c r="O5" s="743"/>
      <c r="P5" s="744"/>
      <c r="Q5" s="333"/>
      <c r="R5" s="1138"/>
      <c r="S5" s="1138"/>
      <c r="T5" s="1138"/>
      <c r="U5" s="1138"/>
      <c r="V5" s="1138"/>
      <c r="W5" s="1138"/>
      <c r="X5" s="1138"/>
      <c r="Y5" s="1138"/>
      <c r="Z5" s="1138"/>
      <c r="AA5" s="1138"/>
    </row>
    <row r="6" spans="1:27">
      <c r="A6" s="319"/>
      <c r="B6" s="314"/>
      <c r="C6" s="314"/>
      <c r="D6" s="314"/>
      <c r="E6" s="314"/>
      <c r="F6" s="314"/>
      <c r="G6" s="1139" t="s">
        <v>5</v>
      </c>
      <c r="H6" s="1139"/>
      <c r="I6" s="1139"/>
      <c r="J6" s="317" t="s">
        <v>2</v>
      </c>
      <c r="K6" s="314"/>
      <c r="L6" s="743" t="str">
        <f>IF(入力シート!C15="","「会社名」が未入力です。",入力シート!C15)</f>
        <v>「会社名」が未入力です。</v>
      </c>
      <c r="M6" s="743"/>
      <c r="N6" s="743"/>
      <c r="O6" s="743"/>
      <c r="P6" s="744"/>
      <c r="Q6" s="333"/>
      <c r="R6" s="333"/>
      <c r="S6" s="333"/>
      <c r="T6" s="333"/>
      <c r="U6" s="333"/>
      <c r="V6" s="333"/>
    </row>
    <row r="7" spans="1:27">
      <c r="A7" s="319"/>
      <c r="B7" s="314"/>
      <c r="C7" s="314"/>
      <c r="D7" s="314"/>
      <c r="E7" s="314"/>
      <c r="F7" s="314"/>
      <c r="G7" s="317"/>
      <c r="H7" s="317"/>
      <c r="I7" s="317"/>
      <c r="J7" s="317" t="s">
        <v>3</v>
      </c>
      <c r="K7" s="314"/>
      <c r="L7" s="743" t="str">
        <f>IF(入力シート!C17="","「代表者（氏名）」が未入力です。",入力シート!C16&amp;"　"&amp;入力シート!C17)</f>
        <v>「代表者（氏名）」が未入力です。</v>
      </c>
      <c r="M7" s="743"/>
      <c r="N7" s="743"/>
      <c r="O7" s="743"/>
      <c r="P7" s="744"/>
      <c r="Q7" s="333"/>
      <c r="R7" s="335" t="s">
        <v>299</v>
      </c>
      <c r="S7" s="333"/>
      <c r="T7" s="333"/>
      <c r="U7" s="333"/>
      <c r="V7" s="333"/>
    </row>
    <row r="8" spans="1:27" ht="21.75" customHeight="1">
      <c r="A8" s="319"/>
      <c r="B8" s="314"/>
      <c r="C8" s="314"/>
      <c r="D8" s="314"/>
      <c r="E8" s="314"/>
      <c r="F8" s="314"/>
      <c r="G8" s="314"/>
      <c r="H8" s="314"/>
      <c r="I8" s="314"/>
      <c r="J8" s="1062" t="s">
        <v>161</v>
      </c>
      <c r="K8" s="1062"/>
      <c r="L8" s="1063"/>
      <c r="M8" s="1063"/>
      <c r="N8" s="1063"/>
      <c r="O8" s="1063"/>
      <c r="P8" s="1129"/>
      <c r="Q8" s="333"/>
      <c r="R8" s="336" t="s">
        <v>300</v>
      </c>
      <c r="S8" s="333"/>
      <c r="T8" s="333"/>
      <c r="U8" s="333"/>
      <c r="V8" s="333"/>
    </row>
    <row r="9" spans="1:27">
      <c r="A9" s="319"/>
      <c r="B9" s="314"/>
      <c r="C9" s="314"/>
      <c r="D9" s="314"/>
      <c r="E9" s="314"/>
      <c r="F9" s="314"/>
      <c r="G9" s="314"/>
      <c r="H9" s="314"/>
      <c r="I9" s="314"/>
      <c r="J9" s="314"/>
      <c r="K9" s="314"/>
      <c r="L9" s="314"/>
      <c r="M9" s="314"/>
      <c r="N9" s="314"/>
      <c r="O9" s="314"/>
      <c r="P9" s="323"/>
      <c r="Q9" s="333"/>
      <c r="R9" s="333"/>
      <c r="S9" s="333"/>
      <c r="T9" s="333"/>
      <c r="U9" s="333"/>
      <c r="V9" s="333"/>
    </row>
    <row r="10" spans="1:27">
      <c r="A10" s="337"/>
      <c r="B10" s="1133" t="s">
        <v>399</v>
      </c>
      <c r="C10" s="1133"/>
      <c r="D10" s="1133"/>
      <c r="E10" s="1133"/>
      <c r="F10" s="1133"/>
      <c r="G10" s="1133"/>
      <c r="H10" s="1114"/>
      <c r="I10" s="1114"/>
      <c r="J10" s="1140" t="s">
        <v>400</v>
      </c>
      <c r="K10" s="1140"/>
      <c r="L10" s="1140"/>
      <c r="M10" s="1140"/>
      <c r="N10" s="338"/>
      <c r="O10" s="314"/>
      <c r="P10" s="323"/>
      <c r="Q10" s="333"/>
      <c r="R10" s="333"/>
      <c r="S10" s="333"/>
      <c r="T10" s="333"/>
      <c r="U10" s="333"/>
      <c r="V10" s="333"/>
    </row>
    <row r="11" spans="1:27" ht="30" customHeight="1">
      <c r="A11" s="1067" t="s">
        <v>7</v>
      </c>
      <c r="B11" s="1067"/>
      <c r="C11" s="1067"/>
      <c r="D11" s="1067"/>
      <c r="E11" s="1067"/>
      <c r="F11" s="308" t="s">
        <v>86</v>
      </c>
      <c r="G11" s="1107"/>
      <c r="H11" s="1107"/>
      <c r="I11" s="1107"/>
      <c r="J11" s="1107"/>
      <c r="K11" s="1107"/>
      <c r="L11" s="1107"/>
      <c r="M11" s="1107"/>
      <c r="N11" s="1107"/>
      <c r="O11" s="1107"/>
      <c r="P11" s="339" t="s">
        <v>76</v>
      </c>
      <c r="Q11" s="333"/>
      <c r="R11" s="335" t="s">
        <v>293</v>
      </c>
      <c r="S11" s="333"/>
      <c r="T11" s="333"/>
      <c r="U11" s="333"/>
      <c r="V11" s="333"/>
    </row>
    <row r="12" spans="1:27" ht="30" customHeight="1">
      <c r="A12" s="1067" t="s">
        <v>8</v>
      </c>
      <c r="B12" s="1067"/>
      <c r="C12" s="1067"/>
      <c r="D12" s="1067"/>
      <c r="E12" s="1067"/>
      <c r="F12" s="308" t="s">
        <v>86</v>
      </c>
      <c r="G12" s="1107"/>
      <c r="H12" s="1107"/>
      <c r="I12" s="1107"/>
      <c r="J12" s="1107"/>
      <c r="K12" s="1107"/>
      <c r="L12" s="1107"/>
      <c r="M12" s="1107"/>
      <c r="N12" s="1107"/>
      <c r="O12" s="1107"/>
      <c r="P12" s="339" t="s">
        <v>76</v>
      </c>
      <c r="Q12" s="333"/>
      <c r="R12" s="333"/>
      <c r="S12" s="333"/>
      <c r="T12" s="333"/>
      <c r="U12" s="333"/>
      <c r="V12" s="333"/>
    </row>
    <row r="13" spans="1:27" ht="30" customHeight="1">
      <c r="A13" s="1067" t="s">
        <v>9</v>
      </c>
      <c r="B13" s="1067"/>
      <c r="C13" s="1067"/>
      <c r="D13" s="1067"/>
      <c r="E13" s="1067"/>
      <c r="F13" s="1117" t="str">
        <f>IF(入力シート!C21="","「件名」が未入力です。",入力シート!C21)</f>
        <v>「件名」が未入力です。</v>
      </c>
      <c r="G13" s="1117"/>
      <c r="H13" s="1117"/>
      <c r="I13" s="1117"/>
      <c r="J13" s="1117"/>
      <c r="K13" s="1117"/>
      <c r="L13" s="1117"/>
      <c r="M13" s="1117"/>
      <c r="N13" s="1117"/>
      <c r="O13" s="1117"/>
      <c r="P13" s="1117"/>
      <c r="Q13" s="333"/>
      <c r="R13" s="333"/>
      <c r="S13" s="333"/>
      <c r="T13" s="333"/>
      <c r="U13" s="333"/>
      <c r="V13" s="333"/>
    </row>
    <row r="14" spans="1:27" ht="30" customHeight="1">
      <c r="A14" s="1067" t="s">
        <v>10</v>
      </c>
      <c r="B14" s="1067"/>
      <c r="C14" s="1067"/>
      <c r="D14" s="1067"/>
      <c r="E14" s="1067"/>
      <c r="F14" s="1117" t="str">
        <f>IF(入力シート!C22="","「業務場所」が未入力です。",入力シート!C22)</f>
        <v>「業務場所」が未入力です。</v>
      </c>
      <c r="G14" s="1117"/>
      <c r="H14" s="1117"/>
      <c r="I14" s="1117"/>
      <c r="J14" s="1117"/>
      <c r="K14" s="1117"/>
      <c r="L14" s="1117"/>
      <c r="M14" s="1117"/>
      <c r="N14" s="1117"/>
      <c r="O14" s="1117"/>
      <c r="P14" s="1117"/>
      <c r="Q14" s="333"/>
      <c r="R14" s="333"/>
      <c r="S14" s="333"/>
      <c r="T14" s="333"/>
      <c r="U14" s="333"/>
      <c r="V14" s="333"/>
    </row>
    <row r="15" spans="1:27" ht="30" customHeight="1">
      <c r="A15" s="1067" t="s">
        <v>404</v>
      </c>
      <c r="B15" s="1067"/>
      <c r="C15" s="1067"/>
      <c r="D15" s="1067"/>
      <c r="E15" s="1067"/>
      <c r="F15" s="308" t="s">
        <v>190</v>
      </c>
      <c r="G15" s="1107"/>
      <c r="H15" s="1107"/>
      <c r="I15" s="1107"/>
      <c r="J15" s="1107"/>
      <c r="K15" s="1107"/>
      <c r="L15" s="1107"/>
      <c r="M15" s="1107"/>
      <c r="N15" s="1107"/>
      <c r="O15" s="1107"/>
      <c r="P15" s="339" t="s">
        <v>76</v>
      </c>
      <c r="Q15" s="333"/>
      <c r="R15" s="333"/>
      <c r="S15" s="333"/>
      <c r="T15" s="333"/>
      <c r="U15" s="333"/>
      <c r="V15" s="333"/>
    </row>
    <row r="16" spans="1:27" ht="30" customHeight="1">
      <c r="A16" s="1067" t="s">
        <v>405</v>
      </c>
      <c r="B16" s="1067"/>
      <c r="C16" s="1141"/>
      <c r="D16" s="1141"/>
      <c r="E16" s="1141"/>
      <c r="F16" s="308" t="s">
        <v>86</v>
      </c>
      <c r="G16" s="1107"/>
      <c r="H16" s="1107"/>
      <c r="I16" s="1107"/>
      <c r="J16" s="1107"/>
      <c r="K16" s="1107"/>
      <c r="L16" s="1107"/>
      <c r="M16" s="1107"/>
      <c r="N16" s="1107"/>
      <c r="O16" s="1107"/>
      <c r="P16" s="339" t="s">
        <v>76</v>
      </c>
      <c r="Q16" s="333"/>
      <c r="R16" s="340"/>
      <c r="S16" s="333"/>
      <c r="T16" s="333"/>
      <c r="U16" s="333"/>
      <c r="V16" s="333"/>
    </row>
    <row r="17" spans="1:22" ht="15" customHeight="1">
      <c r="A17" s="1148" t="s">
        <v>410</v>
      </c>
      <c r="B17" s="1149"/>
      <c r="C17" s="341" t="s">
        <v>249</v>
      </c>
      <c r="D17" s="331"/>
      <c r="E17" s="342" t="s">
        <v>411</v>
      </c>
      <c r="F17" s="1159" t="s">
        <v>86</v>
      </c>
      <c r="G17" s="1161"/>
      <c r="H17" s="1161"/>
      <c r="I17" s="1161"/>
      <c r="J17" s="1161"/>
      <c r="K17" s="1161"/>
      <c r="L17" s="1161"/>
      <c r="M17" s="1161"/>
      <c r="N17" s="1161"/>
      <c r="O17" s="1161"/>
      <c r="P17" s="1056" t="s">
        <v>76</v>
      </c>
      <c r="Q17" s="333"/>
      <c r="R17" s="340"/>
      <c r="S17" s="333"/>
      <c r="T17" s="333"/>
      <c r="U17" s="333"/>
      <c r="V17" s="333"/>
    </row>
    <row r="18" spans="1:22" ht="15" customHeight="1">
      <c r="A18" s="1150"/>
      <c r="B18" s="1151"/>
      <c r="C18" s="1156" t="s">
        <v>412</v>
      </c>
      <c r="D18" s="1157"/>
      <c r="E18" s="1158"/>
      <c r="F18" s="1160"/>
      <c r="G18" s="1040"/>
      <c r="H18" s="1040"/>
      <c r="I18" s="1040"/>
      <c r="J18" s="1040"/>
      <c r="K18" s="1040"/>
      <c r="L18" s="1040"/>
      <c r="M18" s="1040"/>
      <c r="N18" s="1040"/>
      <c r="O18" s="1040"/>
      <c r="P18" s="1032"/>
      <c r="Q18" s="333"/>
      <c r="R18" s="340"/>
      <c r="S18" s="333"/>
      <c r="T18" s="333"/>
      <c r="U18" s="333"/>
      <c r="V18" s="333"/>
    </row>
    <row r="19" spans="1:22" ht="15" customHeight="1">
      <c r="A19" s="1150"/>
      <c r="B19" s="1151"/>
      <c r="C19" s="341" t="s">
        <v>249</v>
      </c>
      <c r="D19" s="331"/>
      <c r="E19" s="342" t="s">
        <v>411</v>
      </c>
      <c r="F19" s="1159" t="s">
        <v>86</v>
      </c>
      <c r="G19" s="1161"/>
      <c r="H19" s="1161"/>
      <c r="I19" s="1161"/>
      <c r="J19" s="1161"/>
      <c r="K19" s="1161"/>
      <c r="L19" s="1161"/>
      <c r="M19" s="1161"/>
      <c r="N19" s="1161"/>
      <c r="O19" s="1161"/>
      <c r="P19" s="1056" t="s">
        <v>76</v>
      </c>
      <c r="Q19" s="333"/>
      <c r="R19" s="340"/>
      <c r="S19" s="333"/>
      <c r="T19" s="333"/>
      <c r="U19" s="333"/>
      <c r="V19" s="333"/>
    </row>
    <row r="20" spans="1:22" ht="15" customHeight="1">
      <c r="A20" s="1150"/>
      <c r="B20" s="1151"/>
      <c r="C20" s="1156" t="s">
        <v>412</v>
      </c>
      <c r="D20" s="1157"/>
      <c r="E20" s="1158"/>
      <c r="F20" s="1160"/>
      <c r="G20" s="1040"/>
      <c r="H20" s="1040"/>
      <c r="I20" s="1040"/>
      <c r="J20" s="1040"/>
      <c r="K20" s="1040"/>
      <c r="L20" s="1040"/>
      <c r="M20" s="1040"/>
      <c r="N20" s="1040"/>
      <c r="O20" s="1040"/>
      <c r="P20" s="1032"/>
      <c r="Q20" s="333"/>
      <c r="R20" s="340"/>
      <c r="S20" s="333"/>
      <c r="T20" s="333"/>
      <c r="U20" s="333"/>
      <c r="V20" s="333"/>
    </row>
    <row r="21" spans="1:22" ht="15" customHeight="1">
      <c r="A21" s="1150"/>
      <c r="B21" s="1151"/>
      <c r="C21" s="341" t="s">
        <v>249</v>
      </c>
      <c r="D21" s="331"/>
      <c r="E21" s="342" t="s">
        <v>411</v>
      </c>
      <c r="F21" s="1159" t="s">
        <v>86</v>
      </c>
      <c r="G21" s="1161"/>
      <c r="H21" s="1161"/>
      <c r="I21" s="1161"/>
      <c r="J21" s="1161"/>
      <c r="K21" s="1161"/>
      <c r="L21" s="1161"/>
      <c r="M21" s="1161"/>
      <c r="N21" s="1161"/>
      <c r="O21" s="1161"/>
      <c r="P21" s="1056" t="s">
        <v>76</v>
      </c>
      <c r="Q21" s="333"/>
      <c r="R21" s="340"/>
      <c r="S21" s="333"/>
      <c r="T21" s="333"/>
      <c r="U21" s="333"/>
      <c r="V21" s="333"/>
    </row>
    <row r="22" spans="1:22" ht="15" customHeight="1">
      <c r="A22" s="1150"/>
      <c r="B22" s="1151"/>
      <c r="C22" s="1156" t="s">
        <v>412</v>
      </c>
      <c r="D22" s="1157"/>
      <c r="E22" s="1158"/>
      <c r="F22" s="1160"/>
      <c r="G22" s="1040"/>
      <c r="H22" s="1040"/>
      <c r="I22" s="1040"/>
      <c r="J22" s="1040"/>
      <c r="K22" s="1040"/>
      <c r="L22" s="1040"/>
      <c r="M22" s="1040"/>
      <c r="N22" s="1040"/>
      <c r="O22" s="1040"/>
      <c r="P22" s="1032"/>
      <c r="Q22" s="333"/>
      <c r="R22" s="340" t="s">
        <v>293</v>
      </c>
      <c r="S22" s="333"/>
      <c r="T22" s="333"/>
      <c r="U22" s="333"/>
      <c r="V22" s="333"/>
    </row>
    <row r="23" spans="1:22" ht="30" customHeight="1">
      <c r="A23" s="1153" t="s">
        <v>407</v>
      </c>
      <c r="B23" s="1153"/>
      <c r="C23" s="1153"/>
      <c r="D23" s="1153"/>
      <c r="E23" s="1153"/>
      <c r="F23" s="308" t="s">
        <v>86</v>
      </c>
      <c r="G23" s="1107">
        <f>SUM(G17:O22)</f>
        <v>0</v>
      </c>
      <c r="H23" s="1107"/>
      <c r="I23" s="1107"/>
      <c r="J23" s="1107"/>
      <c r="K23" s="1107"/>
      <c r="L23" s="1107"/>
      <c r="M23" s="1107"/>
      <c r="N23" s="1107"/>
      <c r="O23" s="1107"/>
      <c r="P23" s="339" t="s">
        <v>76</v>
      </c>
      <c r="Q23" s="333"/>
      <c r="R23" s="340"/>
      <c r="S23" s="333"/>
      <c r="T23" s="333"/>
      <c r="U23" s="333"/>
      <c r="V23" s="333"/>
    </row>
    <row r="24" spans="1:22" ht="15" customHeight="1">
      <c r="A24" s="1162" t="s">
        <v>408</v>
      </c>
      <c r="B24" s="1162"/>
      <c r="C24" s="1162"/>
      <c r="D24" s="1162"/>
      <c r="E24" s="1162"/>
      <c r="F24" s="1163" t="s">
        <v>86</v>
      </c>
      <c r="G24" s="1161">
        <f>G16-G23</f>
        <v>0</v>
      </c>
      <c r="H24" s="1161"/>
      <c r="I24" s="1161"/>
      <c r="J24" s="1161"/>
      <c r="K24" s="1161"/>
      <c r="L24" s="1161"/>
      <c r="M24" s="1161"/>
      <c r="N24" s="1161"/>
      <c r="O24" s="1161"/>
      <c r="P24" s="1056" t="s">
        <v>76</v>
      </c>
      <c r="Q24" s="333"/>
      <c r="R24" s="340"/>
      <c r="S24" s="333"/>
      <c r="T24" s="333"/>
      <c r="U24" s="333"/>
      <c r="V24" s="333"/>
    </row>
    <row r="25" spans="1:22" ht="15" customHeight="1">
      <c r="A25" s="1152" t="s">
        <v>409</v>
      </c>
      <c r="B25" s="1152"/>
      <c r="C25" s="1152"/>
      <c r="D25" s="1152"/>
      <c r="E25" s="1152"/>
      <c r="F25" s="1164"/>
      <c r="G25" s="1040"/>
      <c r="H25" s="1040"/>
      <c r="I25" s="1040"/>
      <c r="J25" s="1040"/>
      <c r="K25" s="1040"/>
      <c r="L25" s="1040"/>
      <c r="M25" s="1040"/>
      <c r="N25" s="1040"/>
      <c r="O25" s="1040"/>
      <c r="P25" s="1032"/>
      <c r="Q25" s="333"/>
      <c r="R25" s="340"/>
      <c r="S25" s="333"/>
      <c r="T25" s="333"/>
      <c r="U25" s="333"/>
      <c r="V25" s="333"/>
    </row>
    <row r="26" spans="1:22" ht="30" customHeight="1">
      <c r="A26" s="1067" t="s">
        <v>405</v>
      </c>
      <c r="B26" s="1067"/>
      <c r="C26" s="1067"/>
      <c r="D26" s="1067"/>
      <c r="E26" s="1067"/>
      <c r="F26" s="308" t="s">
        <v>86</v>
      </c>
      <c r="G26" s="1107"/>
      <c r="H26" s="1107"/>
      <c r="I26" s="1107"/>
      <c r="J26" s="1107"/>
      <c r="K26" s="1107"/>
      <c r="L26" s="1107"/>
      <c r="M26" s="1107"/>
      <c r="N26" s="1107"/>
      <c r="O26" s="1107"/>
      <c r="P26" s="339" t="s">
        <v>76</v>
      </c>
      <c r="Q26" s="333"/>
      <c r="R26" s="340"/>
      <c r="S26" s="333"/>
      <c r="T26" s="333"/>
      <c r="U26" s="333"/>
      <c r="V26" s="333"/>
    </row>
    <row r="27" spans="1:22" ht="18.75" customHeight="1">
      <c r="A27" s="1142" t="s">
        <v>406</v>
      </c>
      <c r="B27" s="1143"/>
      <c r="C27" s="1173" t="s">
        <v>18</v>
      </c>
      <c r="D27" s="1174"/>
      <c r="E27" s="1056"/>
      <c r="F27" s="343" t="s">
        <v>413</v>
      </c>
      <c r="G27" s="1154"/>
      <c r="H27" s="1155"/>
      <c r="I27" s="1155"/>
      <c r="J27" s="1155"/>
      <c r="K27" s="1155"/>
      <c r="L27" s="1155"/>
      <c r="M27" s="1155"/>
      <c r="N27" s="1155"/>
      <c r="O27" s="1155"/>
      <c r="P27" s="1155"/>
      <c r="Q27" s="333"/>
      <c r="R27" s="333"/>
      <c r="S27" s="333"/>
      <c r="T27" s="333"/>
      <c r="U27" s="333"/>
      <c r="V27" s="333"/>
    </row>
    <row r="28" spans="1:22" ht="9.9499999999999993" customHeight="1">
      <c r="A28" s="1144"/>
      <c r="B28" s="1145"/>
      <c r="C28" s="1084"/>
      <c r="D28" s="1134"/>
      <c r="E28" s="1175"/>
      <c r="F28" s="1176" t="s">
        <v>414</v>
      </c>
      <c r="G28" s="567"/>
      <c r="H28" s="722"/>
      <c r="I28" s="722"/>
      <c r="J28" s="722"/>
      <c r="K28" s="722"/>
      <c r="L28" s="722"/>
      <c r="M28" s="722"/>
      <c r="N28" s="722"/>
      <c r="O28" s="722"/>
      <c r="P28" s="722"/>
      <c r="Q28" s="333"/>
      <c r="R28" s="333"/>
      <c r="S28" s="333"/>
      <c r="T28" s="333"/>
      <c r="U28" s="333"/>
      <c r="V28" s="333"/>
    </row>
    <row r="29" spans="1:22" ht="9.9499999999999993" customHeight="1">
      <c r="A29" s="1144"/>
      <c r="B29" s="1145"/>
      <c r="C29" s="1084"/>
      <c r="D29" s="1134"/>
      <c r="E29" s="1175"/>
      <c r="F29" s="1176"/>
      <c r="G29" s="546"/>
      <c r="H29" s="746"/>
      <c r="I29" s="746"/>
      <c r="J29" s="746"/>
      <c r="K29" s="746"/>
      <c r="L29" s="746"/>
      <c r="M29" s="746"/>
      <c r="N29" s="746"/>
      <c r="O29" s="746"/>
      <c r="P29" s="746"/>
      <c r="Q29" s="333"/>
      <c r="R29" s="340"/>
      <c r="S29" s="333"/>
      <c r="T29" s="333"/>
      <c r="U29" s="333"/>
      <c r="V29" s="333"/>
    </row>
    <row r="30" spans="1:22" ht="9.9499999999999993" customHeight="1">
      <c r="A30" s="1144"/>
      <c r="B30" s="1145"/>
      <c r="C30" s="1030"/>
      <c r="D30" s="1031"/>
      <c r="E30" s="1032"/>
      <c r="F30" s="1177"/>
      <c r="G30" s="546"/>
      <c r="H30" s="746"/>
      <c r="I30" s="746"/>
      <c r="J30" s="746"/>
      <c r="K30" s="746"/>
      <c r="L30" s="746"/>
      <c r="M30" s="746"/>
      <c r="N30" s="746"/>
      <c r="O30" s="746"/>
      <c r="P30" s="746"/>
      <c r="Q30" s="333"/>
      <c r="R30" s="333"/>
      <c r="S30" s="333"/>
      <c r="T30" s="333"/>
      <c r="U30" s="333"/>
      <c r="V30" s="333"/>
    </row>
    <row r="31" spans="1:22" ht="18.75" customHeight="1">
      <c r="A31" s="1144"/>
      <c r="B31" s="1145"/>
      <c r="C31" s="1173" t="s">
        <v>19</v>
      </c>
      <c r="D31" s="1174"/>
      <c r="E31" s="1056"/>
      <c r="F31" s="562"/>
      <c r="G31" s="585"/>
      <c r="H31" s="585" t="s">
        <v>162</v>
      </c>
      <c r="I31" s="585"/>
      <c r="J31" s="585"/>
      <c r="K31" s="585" t="s">
        <v>350</v>
      </c>
      <c r="L31" s="585" t="s">
        <v>239</v>
      </c>
      <c r="M31" s="585"/>
      <c r="N31" s="585"/>
      <c r="O31" s="585"/>
      <c r="P31" s="563"/>
      <c r="Q31" s="333"/>
      <c r="R31" s="333"/>
      <c r="S31" s="333"/>
      <c r="T31" s="333"/>
      <c r="U31" s="333"/>
      <c r="V31" s="333"/>
    </row>
    <row r="32" spans="1:22" ht="18.75" customHeight="1">
      <c r="A32" s="1146"/>
      <c r="B32" s="1147"/>
      <c r="C32" s="1030"/>
      <c r="D32" s="1031"/>
      <c r="E32" s="1032"/>
      <c r="F32" s="566"/>
      <c r="G32" s="618"/>
      <c r="H32" s="618"/>
      <c r="I32" s="618"/>
      <c r="J32" s="618"/>
      <c r="K32" s="618"/>
      <c r="L32" s="618"/>
      <c r="M32" s="618"/>
      <c r="N32" s="618"/>
      <c r="O32" s="618"/>
      <c r="P32" s="567"/>
      <c r="Q32" s="333"/>
      <c r="R32" s="333"/>
      <c r="S32" s="333"/>
      <c r="T32" s="333"/>
      <c r="U32" s="333"/>
      <c r="V32" s="333"/>
    </row>
    <row r="33" spans="1:22">
      <c r="A33" s="332"/>
      <c r="B33" s="332"/>
      <c r="C33" s="332"/>
      <c r="D33" s="332"/>
      <c r="E33" s="332"/>
      <c r="F33" s="332"/>
      <c r="G33" s="332"/>
      <c r="H33" s="332"/>
      <c r="I33" s="332"/>
      <c r="J33" s="332"/>
      <c r="K33" s="332"/>
      <c r="L33" s="332"/>
      <c r="M33" s="332"/>
      <c r="N33" s="332"/>
      <c r="O33" s="332"/>
      <c r="P33" s="332"/>
      <c r="Q33" s="333"/>
      <c r="R33" s="333"/>
      <c r="S33" s="333"/>
      <c r="T33" s="333"/>
      <c r="U33" s="333"/>
      <c r="V33" s="333"/>
    </row>
    <row r="34" spans="1:22">
      <c r="A34" s="344" t="s">
        <v>144</v>
      </c>
      <c r="B34" s="345"/>
      <c r="C34" s="345"/>
      <c r="D34" s="345"/>
      <c r="E34" s="346"/>
      <c r="F34" s="346"/>
      <c r="G34" s="346"/>
      <c r="H34" s="346"/>
      <c r="I34" s="346"/>
      <c r="J34" s="346"/>
      <c r="K34" s="346"/>
      <c r="L34" s="346"/>
      <c r="M34" s="346"/>
      <c r="N34" s="346"/>
      <c r="O34" s="346"/>
      <c r="P34" s="347"/>
      <c r="Q34" s="333"/>
      <c r="R34" s="335" t="s">
        <v>294</v>
      </c>
      <c r="S34" s="333"/>
      <c r="T34" s="333"/>
      <c r="U34" s="333"/>
      <c r="V34" s="333"/>
    </row>
    <row r="35" spans="1:22">
      <c r="A35" s="1165" t="s">
        <v>145</v>
      </c>
      <c r="B35" s="1166"/>
      <c r="C35" s="1166"/>
      <c r="D35" s="1166"/>
      <c r="E35" s="314"/>
      <c r="F35" s="1089" t="str">
        <f>入力シート!C11&amp;""</f>
        <v/>
      </c>
      <c r="G35" s="1089"/>
      <c r="H35" s="1089"/>
      <c r="I35" s="1089"/>
      <c r="J35" s="1134" t="s">
        <v>151</v>
      </c>
      <c r="K35" s="1134"/>
      <c r="L35" s="1089" t="str">
        <f>入力シート!C12&amp;""</f>
        <v/>
      </c>
      <c r="M35" s="1089"/>
      <c r="N35" s="1089"/>
      <c r="O35" s="1089"/>
      <c r="P35" s="1091"/>
      <c r="Q35" s="333"/>
      <c r="R35" s="340" t="s">
        <v>295</v>
      </c>
      <c r="S35" s="333"/>
      <c r="T35" s="333"/>
      <c r="U35" s="333"/>
      <c r="V35" s="333"/>
    </row>
    <row r="36" spans="1:22">
      <c r="A36" s="1167" t="s">
        <v>146</v>
      </c>
      <c r="B36" s="1168"/>
      <c r="C36" s="1168"/>
      <c r="D36" s="1168"/>
      <c r="E36" s="329"/>
      <c r="F36" s="1092" t="str">
        <f>入力シート!C13&amp;""</f>
        <v/>
      </c>
      <c r="G36" s="1092"/>
      <c r="H36" s="1092"/>
      <c r="I36" s="1092"/>
      <c r="J36" s="1031" t="s">
        <v>151</v>
      </c>
      <c r="K36" s="1031"/>
      <c r="L36" s="1092" t="str">
        <f>入力シート!C14&amp;""</f>
        <v/>
      </c>
      <c r="M36" s="1092"/>
      <c r="N36" s="1092"/>
      <c r="O36" s="1092"/>
      <c r="P36" s="1094"/>
      <c r="Q36" s="333"/>
      <c r="R36" s="340" t="s">
        <v>296</v>
      </c>
      <c r="S36" s="333"/>
      <c r="T36" s="333"/>
      <c r="U36" s="333"/>
      <c r="V36" s="333"/>
    </row>
    <row r="37" spans="1:22">
      <c r="A37" s="332"/>
      <c r="B37" s="332"/>
      <c r="C37" s="332"/>
      <c r="D37" s="332"/>
      <c r="E37" s="332"/>
      <c r="F37" s="332"/>
      <c r="G37" s="332"/>
      <c r="H37" s="332"/>
      <c r="I37" s="332"/>
      <c r="J37" s="332"/>
      <c r="K37" s="332"/>
      <c r="L37" s="332"/>
      <c r="M37" s="332"/>
      <c r="N37" s="332"/>
      <c r="O37" s="332"/>
      <c r="P37" s="332"/>
      <c r="Q37" s="333"/>
      <c r="R37" s="340" t="s">
        <v>297</v>
      </c>
      <c r="S37" s="333"/>
      <c r="T37" s="333"/>
      <c r="U37" s="333"/>
      <c r="V37" s="333"/>
    </row>
    <row r="38" spans="1:22">
      <c r="A38" s="332"/>
      <c r="B38" s="332"/>
      <c r="C38" s="332"/>
      <c r="D38" s="332"/>
      <c r="E38" s="332"/>
      <c r="F38" s="332"/>
      <c r="G38" s="332"/>
      <c r="H38" s="332"/>
      <c r="I38" s="332"/>
      <c r="J38" s="332"/>
      <c r="K38" s="332"/>
      <c r="L38" s="332"/>
      <c r="M38" s="332"/>
      <c r="N38" s="332"/>
      <c r="O38" s="332"/>
      <c r="P38" s="332"/>
      <c r="R38" s="335" t="s">
        <v>298</v>
      </c>
    </row>
    <row r="39" spans="1:22">
      <c r="A39" s="332"/>
      <c r="B39" s="332"/>
      <c r="C39" s="332"/>
      <c r="D39" s="332"/>
      <c r="E39" s="332"/>
      <c r="F39" s="332"/>
      <c r="G39" s="332"/>
      <c r="H39" s="332"/>
      <c r="I39" s="332"/>
      <c r="J39" s="332"/>
      <c r="K39" s="332"/>
      <c r="L39" s="332"/>
      <c r="M39" s="332"/>
      <c r="N39" s="332"/>
      <c r="O39" s="332"/>
      <c r="P39" s="332"/>
    </row>
    <row r="40" spans="1:22">
      <c r="A40" s="332"/>
      <c r="B40" s="332"/>
      <c r="C40" s="332"/>
      <c r="D40" s="332"/>
      <c r="E40" s="332"/>
      <c r="F40" s="332"/>
      <c r="G40" s="332"/>
      <c r="H40" s="332"/>
      <c r="I40" s="332"/>
      <c r="J40" s="332"/>
      <c r="K40" s="332"/>
      <c r="L40" s="332"/>
      <c r="M40" s="332"/>
      <c r="N40" s="332"/>
      <c r="O40" s="332"/>
      <c r="P40" s="332"/>
    </row>
    <row r="41" spans="1:22">
      <c r="A41" s="332"/>
      <c r="B41" s="332"/>
      <c r="C41" s="332"/>
      <c r="D41" s="332"/>
      <c r="E41" s="332"/>
      <c r="F41" s="332"/>
      <c r="G41" s="332"/>
      <c r="H41" s="332"/>
      <c r="I41" s="332"/>
      <c r="J41" s="332"/>
      <c r="K41" s="332"/>
      <c r="L41" s="332"/>
      <c r="M41" s="332"/>
      <c r="N41" s="332"/>
      <c r="O41" s="332"/>
      <c r="P41" s="332"/>
    </row>
    <row r="42" spans="1:22">
      <c r="A42" s="332"/>
      <c r="B42" s="332"/>
      <c r="C42" s="332"/>
      <c r="D42" s="332"/>
      <c r="E42" s="332"/>
      <c r="F42" s="332"/>
      <c r="G42" s="332"/>
      <c r="H42" s="332"/>
      <c r="I42" s="332"/>
      <c r="J42" s="332"/>
      <c r="K42" s="332"/>
      <c r="L42" s="332"/>
      <c r="M42" s="332"/>
      <c r="N42" s="332"/>
      <c r="O42" s="332"/>
      <c r="P42" s="332"/>
    </row>
    <row r="43" spans="1:22">
      <c r="A43" s="332"/>
      <c r="B43" s="332"/>
      <c r="C43" s="332"/>
      <c r="D43" s="332"/>
      <c r="E43" s="332"/>
      <c r="F43" s="332"/>
      <c r="G43" s="332"/>
      <c r="H43" s="332"/>
      <c r="I43" s="332"/>
      <c r="J43" s="332"/>
      <c r="K43" s="332"/>
      <c r="L43" s="332"/>
      <c r="M43" s="332"/>
      <c r="N43" s="332"/>
      <c r="O43" s="332"/>
      <c r="P43" s="332"/>
    </row>
  </sheetData>
  <sheetProtection password="C671" sheet="1" formatRows="0" insertRows="0"/>
  <mergeCells count="69">
    <mergeCell ref="A35:D35"/>
    <mergeCell ref="A36:D36"/>
    <mergeCell ref="P19:P20"/>
    <mergeCell ref="C20:E20"/>
    <mergeCell ref="A3:P3"/>
    <mergeCell ref="A4:P4"/>
    <mergeCell ref="C27:E30"/>
    <mergeCell ref="C31:E32"/>
    <mergeCell ref="F28:F30"/>
    <mergeCell ref="C18:E18"/>
    <mergeCell ref="F17:F18"/>
    <mergeCell ref="G17:O18"/>
    <mergeCell ref="P17:P18"/>
    <mergeCell ref="F21:F22"/>
    <mergeCell ref="G21:O22"/>
    <mergeCell ref="P21:P22"/>
    <mergeCell ref="N31:P32"/>
    <mergeCell ref="G27:P27"/>
    <mergeCell ref="C22:E22"/>
    <mergeCell ref="F19:F20"/>
    <mergeCell ref="G19:O20"/>
    <mergeCell ref="A24:E24"/>
    <mergeCell ref="P24:P25"/>
    <mergeCell ref="F24:F25"/>
    <mergeCell ref="G24:O25"/>
    <mergeCell ref="G28:P30"/>
    <mergeCell ref="F35:I35"/>
    <mergeCell ref="J35:K35"/>
    <mergeCell ref="L35:P35"/>
    <mergeCell ref="F36:I36"/>
    <mergeCell ref="J36:K36"/>
    <mergeCell ref="L36:P36"/>
    <mergeCell ref="A15:E15"/>
    <mergeCell ref="G15:O15"/>
    <mergeCell ref="A16:E16"/>
    <mergeCell ref="G16:O16"/>
    <mergeCell ref="A27:B32"/>
    <mergeCell ref="A17:B22"/>
    <mergeCell ref="A26:E26"/>
    <mergeCell ref="G26:O26"/>
    <mergeCell ref="A25:E25"/>
    <mergeCell ref="A23:E23"/>
    <mergeCell ref="G23:O23"/>
    <mergeCell ref="F31:G32"/>
    <mergeCell ref="H31:H32"/>
    <mergeCell ref="I31:J32"/>
    <mergeCell ref="K31:K32"/>
    <mergeCell ref="L31:M32"/>
    <mergeCell ref="A12:E12"/>
    <mergeCell ref="G12:O12"/>
    <mergeCell ref="A13:E13"/>
    <mergeCell ref="F13:P13"/>
    <mergeCell ref="A14:E14"/>
    <mergeCell ref="F14:P14"/>
    <mergeCell ref="A11:E11"/>
    <mergeCell ref="G11:O11"/>
    <mergeCell ref="B10:G10"/>
    <mergeCell ref="N1:P1"/>
    <mergeCell ref="R1:S2"/>
    <mergeCell ref="A2:P2"/>
    <mergeCell ref="R4:AA5"/>
    <mergeCell ref="L5:P5"/>
    <mergeCell ref="G6:I6"/>
    <mergeCell ref="L6:P6"/>
    <mergeCell ref="L7:P7"/>
    <mergeCell ref="J8:K8"/>
    <mergeCell ref="L8:P8"/>
    <mergeCell ref="J10:M10"/>
    <mergeCell ref="H10:I10"/>
  </mergeCells>
  <phoneticPr fontId="1"/>
  <conditionalFormatting sqref="G27:P30 F31 N31">
    <cfRule type="expression" dxfId="12" priority="16">
      <formula>F27=""</formula>
    </cfRule>
  </conditionalFormatting>
  <conditionalFormatting sqref="G11:O12 G15:O16">
    <cfRule type="expression" dxfId="11" priority="15">
      <formula>G11=""</formula>
    </cfRule>
  </conditionalFormatting>
  <conditionalFormatting sqref="N31:P32">
    <cfRule type="expression" dxfId="10" priority="14">
      <formula>$N$31=""</formula>
    </cfRule>
  </conditionalFormatting>
  <conditionalFormatting sqref="I31:J32">
    <cfRule type="expression" dxfId="9" priority="13">
      <formula>AND($I$31="",$K$31="支店")</formula>
    </cfRule>
  </conditionalFormatting>
  <conditionalFormatting sqref="G15">
    <cfRule type="expression" dxfId="8" priority="12">
      <formula>G15=""</formula>
    </cfRule>
  </conditionalFormatting>
  <conditionalFormatting sqref="G26">
    <cfRule type="expression" dxfId="7" priority="11">
      <formula>G26=""</formula>
    </cfRule>
  </conditionalFormatting>
  <conditionalFormatting sqref="G23">
    <cfRule type="expression" dxfId="6" priority="9">
      <formula>G23=""</formula>
    </cfRule>
  </conditionalFormatting>
  <conditionalFormatting sqref="G24">
    <cfRule type="expression" dxfId="5" priority="8">
      <formula>G24=""</formula>
    </cfRule>
  </conditionalFormatting>
  <conditionalFormatting sqref="G17:O22">
    <cfRule type="expression" dxfId="4" priority="4">
      <formula>AND($D17&lt;&gt;"",$G17="")</formula>
    </cfRule>
  </conditionalFormatting>
  <conditionalFormatting sqref="D17">
    <cfRule type="expression" dxfId="3" priority="3">
      <formula>$D$17=""</formula>
    </cfRule>
  </conditionalFormatting>
  <conditionalFormatting sqref="D19 D21">
    <cfRule type="expression" dxfId="2" priority="2">
      <formula>AND($G19&lt;&gt;"",$D19="")</formula>
    </cfRule>
  </conditionalFormatting>
  <conditionalFormatting sqref="H10:I10">
    <cfRule type="expression" dxfId="1" priority="1">
      <formula>$H$10=""</formula>
    </cfRule>
  </conditionalFormatting>
  <dataValidations count="2">
    <dataValidation type="list" allowBlank="1" showInputMessage="1" showErrorMessage="1" sqref="K31:K32">
      <formula1>"本店,支店"</formula1>
    </dataValidation>
    <dataValidation type="list" allowBlank="1" showInputMessage="1" showErrorMessage="1" sqref="L31:M32">
      <formula1>"1普通No.,2当座No."</formula1>
    </dataValidation>
  </dataValidations>
  <hyperlinks>
    <hyperlink ref="R1:S2" location="入力シート!A1" display="入力シートへ戻る"/>
  </hyperlinks>
  <pageMargins left="0.78740157480314965" right="0.78740157480314965" top="0.78740157480314965" bottom="0.78740157480314965" header="0.31496062992125984" footer="0.31496062992125984"/>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N49"/>
  <sheetViews>
    <sheetView showGridLines="0" showRowColHeaders="0" zoomScaleNormal="100" zoomScaleSheetLayoutView="100" workbookViewId="0">
      <selection activeCell="N1" sqref="N1:R2"/>
    </sheetView>
  </sheetViews>
  <sheetFormatPr defaultColWidth="4" defaultRowHeight="13.5"/>
  <cols>
    <col min="1" max="1" width="1.625" style="229" customWidth="1"/>
    <col min="2" max="2" width="6.625" style="228" customWidth="1"/>
    <col min="3" max="3" width="7.125" style="228" customWidth="1"/>
    <col min="4" max="4" width="2.625" style="228" customWidth="1"/>
    <col min="5" max="5" width="5.625" style="228" customWidth="1"/>
    <col min="6" max="6" width="9.625" style="228" customWidth="1"/>
    <col min="7" max="7" width="4.625" style="228" customWidth="1"/>
    <col min="8" max="9" width="8.625" style="228" customWidth="1"/>
    <col min="10" max="10" width="6.625" style="228" customWidth="1"/>
    <col min="11" max="11" width="11.125" style="228" customWidth="1"/>
    <col min="12" max="12" width="5.625" style="228" customWidth="1"/>
    <col min="13" max="16384" width="4" style="228"/>
  </cols>
  <sheetData>
    <row r="1" spans="1:26" ht="25.5">
      <c r="A1" s="227"/>
      <c r="B1" s="241"/>
      <c r="C1" s="248"/>
      <c r="D1" s="1182" t="s">
        <v>285</v>
      </c>
      <c r="E1" s="1182"/>
      <c r="F1" s="1182"/>
      <c r="G1" s="1182"/>
      <c r="H1" s="1182"/>
      <c r="I1" s="1182"/>
      <c r="J1" s="1182"/>
      <c r="K1" s="248"/>
      <c r="M1" s="272"/>
      <c r="N1" s="830" t="s">
        <v>246</v>
      </c>
      <c r="O1" s="831"/>
      <c r="P1" s="831"/>
      <c r="Q1" s="831"/>
      <c r="R1" s="832"/>
      <c r="S1" s="273"/>
      <c r="T1" s="272"/>
      <c r="U1" s="272"/>
      <c r="V1" s="272"/>
      <c r="W1" s="272"/>
      <c r="X1" s="272"/>
      <c r="Y1" s="272"/>
      <c r="Z1" s="272"/>
    </row>
    <row r="2" spans="1:26" ht="20.100000000000001" customHeight="1" thickBot="1">
      <c r="M2" s="272"/>
      <c r="N2" s="836"/>
      <c r="O2" s="837"/>
      <c r="P2" s="837"/>
      <c r="Q2" s="837"/>
      <c r="R2" s="838"/>
      <c r="S2" s="272"/>
      <c r="T2" s="272"/>
      <c r="U2" s="272"/>
      <c r="V2" s="272"/>
      <c r="W2" s="272"/>
      <c r="X2" s="272"/>
      <c r="Y2" s="272"/>
      <c r="Z2" s="272"/>
    </row>
    <row r="3" spans="1:26" ht="20.100000000000001" customHeight="1">
      <c r="A3" s="230">
        <v>1</v>
      </c>
      <c r="B3" s="497" t="s">
        <v>9</v>
      </c>
      <c r="C3" s="497"/>
      <c r="D3" s="223"/>
      <c r="E3" s="498" t="str">
        <f>IF(入力シート!C21="","「件名」が未入力です。",入力シート!C21)</f>
        <v>「件名」が未入力です。</v>
      </c>
      <c r="F3" s="498"/>
      <c r="G3" s="498"/>
      <c r="H3" s="498"/>
      <c r="I3" s="498"/>
      <c r="J3" s="498"/>
      <c r="K3" s="498"/>
      <c r="L3" s="498"/>
      <c r="M3" s="262"/>
      <c r="N3" s="262"/>
      <c r="O3" s="262"/>
      <c r="P3" s="262"/>
      <c r="Q3" s="262"/>
      <c r="R3" s="272"/>
      <c r="S3" s="272"/>
      <c r="T3" s="272"/>
      <c r="U3" s="272"/>
      <c r="V3" s="272"/>
      <c r="W3" s="272"/>
      <c r="X3" s="272"/>
      <c r="Y3" s="272"/>
      <c r="Z3" s="272"/>
    </row>
    <row r="4" spans="1:26" ht="20.100000000000001" customHeight="1">
      <c r="A4" s="230">
        <v>2</v>
      </c>
      <c r="B4" s="497" t="s">
        <v>247</v>
      </c>
      <c r="C4" s="497"/>
      <c r="D4" s="223"/>
      <c r="E4" s="231"/>
      <c r="F4" s="232"/>
      <c r="G4" s="231" t="s">
        <v>248</v>
      </c>
      <c r="H4" s="242" t="s">
        <v>249</v>
      </c>
      <c r="I4" s="233"/>
      <c r="J4" s="231" t="s">
        <v>139</v>
      </c>
      <c r="K4" s="231"/>
      <c r="L4" s="231"/>
      <c r="M4" s="272"/>
      <c r="N4" s="272"/>
      <c r="O4" s="272"/>
      <c r="P4" s="272"/>
      <c r="Q4" s="272"/>
      <c r="R4" s="272"/>
      <c r="S4" s="272"/>
      <c r="T4" s="272"/>
      <c r="U4" s="272"/>
      <c r="V4" s="272"/>
      <c r="W4" s="272"/>
      <c r="X4" s="272"/>
      <c r="Y4" s="272"/>
      <c r="Z4" s="272"/>
    </row>
    <row r="5" spans="1:26" ht="20.100000000000001" customHeight="1">
      <c r="A5" s="230">
        <v>3</v>
      </c>
      <c r="B5" s="497" t="s">
        <v>10</v>
      </c>
      <c r="C5" s="497"/>
      <c r="D5" s="223"/>
      <c r="E5" s="498" t="str">
        <f>IF(入力シート!C22="","「業務場所」が未入力です。",入力シート!C22)</f>
        <v>「業務場所」が未入力です。</v>
      </c>
      <c r="F5" s="498"/>
      <c r="G5" s="498"/>
      <c r="H5" s="498"/>
      <c r="I5" s="498"/>
      <c r="J5" s="498"/>
      <c r="K5" s="498"/>
      <c r="L5" s="498"/>
      <c r="M5" s="272"/>
      <c r="N5" s="272"/>
      <c r="O5" s="272"/>
      <c r="P5" s="272"/>
      <c r="Q5" s="272"/>
      <c r="R5" s="272"/>
      <c r="S5" s="272"/>
      <c r="T5" s="272"/>
      <c r="U5" s="272"/>
      <c r="V5" s="272"/>
      <c r="W5" s="272"/>
      <c r="X5" s="272"/>
      <c r="Y5" s="272"/>
      <c r="Z5" s="272"/>
    </row>
    <row r="6" spans="1:26" ht="20.100000000000001" customHeight="1">
      <c r="A6" s="229">
        <v>4</v>
      </c>
      <c r="B6" s="494" t="s">
        <v>181</v>
      </c>
      <c r="C6" s="494"/>
      <c r="D6" s="223"/>
      <c r="E6" s="495" t="str">
        <f>IFERROR(IF(OR(入力シート!D24="",入力シート!F24="",入力シート!H24=""),"令和　　年　　月　　日",TEXT(DATE(入力シート!D24,入力シート!F24,入力シート!H24),"ggge年M月ｄ日")),"令和　　年　　月　　日")</f>
        <v>令和　　年　　月　　日</v>
      </c>
      <c r="F6" s="495"/>
      <c r="G6" s="141" t="s">
        <v>250</v>
      </c>
      <c r="H6" s="496" t="str">
        <f>IFERROR(IF(OR(入力シート!D25="",入力シート!F25="",入力シート!H25=""),"令和　　年　　月　　日",TEXT(DATE(入力シート!D25,入力シート!F25,入力シート!H25),"ggge年M月ｄ日")),"令和　　年　　月　　日")</f>
        <v>令和　　年　　月　　日</v>
      </c>
      <c r="I6" s="496"/>
      <c r="J6" s="224" t="s">
        <v>251</v>
      </c>
      <c r="K6" s="224"/>
      <c r="L6" s="224"/>
      <c r="M6" s="272"/>
      <c r="N6" s="272"/>
      <c r="O6" s="272"/>
      <c r="P6" s="272"/>
      <c r="Q6" s="272"/>
      <c r="R6" s="272"/>
      <c r="S6" s="272"/>
      <c r="T6" s="272"/>
      <c r="U6" s="272"/>
      <c r="V6" s="272"/>
      <c r="W6" s="272"/>
      <c r="X6" s="272"/>
      <c r="Y6" s="272"/>
      <c r="Z6" s="272"/>
    </row>
    <row r="7" spans="1:26" ht="18.75">
      <c r="A7" s="229">
        <v>5</v>
      </c>
      <c r="B7" s="490" t="s">
        <v>180</v>
      </c>
      <c r="C7" s="490"/>
      <c r="D7" s="225"/>
      <c r="E7" s="491" t="str">
        <f>IFERROR(IF(入力シート!C26="","「契約金額(税抜)」が未入力です。",入力シート!C27),"「契約金額(税抜)」が未入力です。")</f>
        <v>「契約金額(税抜)」が未入力です。</v>
      </c>
      <c r="F7" s="491"/>
      <c r="G7" s="491"/>
      <c r="H7" s="491"/>
      <c r="I7" s="136" t="s">
        <v>76</v>
      </c>
      <c r="J7" s="136"/>
      <c r="K7" s="136"/>
      <c r="L7" s="136"/>
      <c r="M7" s="272"/>
      <c r="N7" s="272"/>
      <c r="O7" s="272"/>
      <c r="P7" s="272"/>
      <c r="Q7" s="272"/>
      <c r="R7" s="272"/>
      <c r="S7" s="272"/>
      <c r="T7" s="272"/>
      <c r="U7" s="272"/>
      <c r="V7" s="272"/>
      <c r="W7" s="272"/>
      <c r="X7" s="272"/>
      <c r="Y7" s="272"/>
      <c r="Z7" s="272"/>
    </row>
    <row r="8" spans="1:26" s="234" customFormat="1" ht="30" customHeight="1">
      <c r="A8" s="230"/>
      <c r="B8" s="492" t="s">
        <v>172</v>
      </c>
      <c r="C8" s="492"/>
      <c r="D8" s="492"/>
      <c r="E8" s="492"/>
      <c r="F8" s="492"/>
      <c r="G8" s="492"/>
      <c r="H8" s="492"/>
      <c r="I8" s="226"/>
      <c r="J8" s="1180" t="e">
        <f>E7/1.1/10</f>
        <v>#VALUE!</v>
      </c>
      <c r="K8" s="493"/>
      <c r="L8" s="139" t="s">
        <v>76</v>
      </c>
      <c r="M8" s="274"/>
      <c r="N8" s="274"/>
      <c r="O8" s="274"/>
      <c r="P8" s="274"/>
      <c r="Q8" s="274"/>
      <c r="R8" s="274"/>
      <c r="S8" s="274"/>
      <c r="T8" s="274"/>
      <c r="U8" s="274"/>
      <c r="V8" s="274"/>
      <c r="W8" s="274"/>
      <c r="X8" s="274"/>
      <c r="Y8" s="274"/>
      <c r="Z8" s="274"/>
    </row>
    <row r="9" spans="1:26" s="234" customFormat="1">
      <c r="A9" s="230"/>
      <c r="B9" s="1181" t="s">
        <v>260</v>
      </c>
      <c r="C9" s="1181"/>
      <c r="D9" s="1181"/>
      <c r="E9" s="1181"/>
      <c r="F9" s="1181"/>
      <c r="G9" s="1181"/>
      <c r="H9" s="1181"/>
      <c r="I9" s="1181"/>
      <c r="J9" s="1181"/>
      <c r="K9" s="1181"/>
      <c r="L9" s="1181"/>
      <c r="M9" s="274"/>
      <c r="N9" s="274"/>
      <c r="O9" s="274"/>
      <c r="P9" s="274"/>
      <c r="Q9" s="274"/>
      <c r="R9" s="274"/>
      <c r="S9" s="274"/>
      <c r="T9" s="274"/>
      <c r="U9" s="274"/>
      <c r="V9" s="274"/>
      <c r="W9" s="274"/>
      <c r="X9" s="274"/>
      <c r="Y9" s="274"/>
      <c r="Z9" s="274"/>
    </row>
    <row r="10" spans="1:26">
      <c r="A10" s="230">
        <v>1</v>
      </c>
      <c r="B10" s="1179" t="s">
        <v>262</v>
      </c>
      <c r="C10" s="1179"/>
      <c r="D10" s="1179"/>
      <c r="E10" s="1179"/>
      <c r="F10" s="1179"/>
      <c r="G10" s="1179"/>
      <c r="H10" s="1179"/>
      <c r="I10" s="1179"/>
      <c r="J10" s="1179"/>
      <c r="K10" s="1179"/>
      <c r="L10" s="1179"/>
      <c r="M10" s="272"/>
      <c r="N10" s="272"/>
      <c r="O10" s="272"/>
      <c r="P10" s="272"/>
      <c r="Q10" s="272"/>
      <c r="R10" s="272"/>
      <c r="S10" s="272"/>
      <c r="T10" s="272"/>
      <c r="U10" s="272"/>
      <c r="V10" s="272"/>
      <c r="W10" s="272"/>
      <c r="X10" s="272"/>
      <c r="Y10" s="272"/>
      <c r="Z10" s="272"/>
    </row>
    <row r="11" spans="1:26">
      <c r="A11" s="230"/>
      <c r="B11" s="1178" t="s">
        <v>261</v>
      </c>
      <c r="C11" s="1178"/>
      <c r="D11" s="1178"/>
      <c r="E11" s="1178"/>
      <c r="F11" s="1178"/>
      <c r="G11" s="1178"/>
      <c r="H11" s="1178"/>
      <c r="I11" s="1178"/>
      <c r="J11" s="1178"/>
      <c r="K11" s="1178"/>
      <c r="L11" s="1178"/>
      <c r="M11" s="272"/>
      <c r="N11" s="272"/>
      <c r="O11" s="272"/>
      <c r="P11" s="272"/>
      <c r="Q11" s="272"/>
      <c r="R11" s="272"/>
      <c r="S11" s="272"/>
      <c r="T11" s="272"/>
      <c r="U11" s="272"/>
      <c r="V11" s="272"/>
      <c r="W11" s="272"/>
      <c r="X11" s="272"/>
      <c r="Y11" s="272"/>
      <c r="Z11" s="272"/>
    </row>
    <row r="12" spans="1:26">
      <c r="A12" s="230">
        <v>2</v>
      </c>
      <c r="B12" s="1179" t="s">
        <v>263</v>
      </c>
      <c r="C12" s="1179"/>
      <c r="D12" s="1179"/>
      <c r="E12" s="1179"/>
      <c r="F12" s="1179"/>
      <c r="G12" s="1179"/>
      <c r="H12" s="1179"/>
      <c r="I12" s="1179"/>
      <c r="J12" s="1179"/>
      <c r="K12" s="1179"/>
      <c r="L12" s="1179"/>
      <c r="M12" s="272"/>
      <c r="N12" s="272"/>
      <c r="O12" s="272"/>
      <c r="P12" s="272"/>
      <c r="Q12" s="272"/>
      <c r="R12" s="272"/>
      <c r="S12" s="272"/>
      <c r="T12" s="272"/>
      <c r="U12" s="272"/>
      <c r="V12" s="272"/>
      <c r="W12" s="272"/>
      <c r="X12" s="272"/>
      <c r="Y12" s="272"/>
      <c r="Z12" s="272"/>
    </row>
    <row r="13" spans="1:26">
      <c r="A13" s="230"/>
      <c r="B13" s="1178" t="s">
        <v>264</v>
      </c>
      <c r="C13" s="1178"/>
      <c r="D13" s="1178"/>
      <c r="E13" s="1178"/>
      <c r="F13" s="1178"/>
      <c r="G13" s="1178"/>
      <c r="H13" s="1178"/>
      <c r="I13" s="1178"/>
      <c r="J13" s="1178"/>
      <c r="K13" s="1178"/>
      <c r="L13" s="1178"/>
      <c r="M13" s="272"/>
      <c r="N13" s="272"/>
      <c r="O13" s="272"/>
      <c r="P13" s="272"/>
      <c r="Q13" s="272"/>
      <c r="R13" s="272"/>
      <c r="S13" s="272"/>
      <c r="T13" s="272"/>
      <c r="U13" s="272"/>
      <c r="V13" s="272"/>
      <c r="W13" s="272"/>
      <c r="X13" s="272"/>
      <c r="Y13" s="272"/>
      <c r="Z13" s="272"/>
    </row>
    <row r="14" spans="1:26">
      <c r="A14" s="230">
        <v>3</v>
      </c>
      <c r="B14" s="1179" t="s">
        <v>265</v>
      </c>
      <c r="C14" s="1179"/>
      <c r="D14" s="1179"/>
      <c r="E14" s="1179"/>
      <c r="F14" s="1179"/>
      <c r="G14" s="1179"/>
      <c r="H14" s="1179"/>
      <c r="I14" s="1179"/>
      <c r="J14" s="1179"/>
      <c r="K14" s="1179"/>
      <c r="L14" s="1179"/>
      <c r="M14" s="272"/>
      <c r="N14" s="272"/>
      <c r="O14" s="272"/>
      <c r="P14" s="272"/>
      <c r="Q14" s="272"/>
      <c r="R14" s="272"/>
      <c r="S14" s="272"/>
      <c r="T14" s="272"/>
      <c r="U14" s="272"/>
      <c r="V14" s="272"/>
      <c r="W14" s="272"/>
      <c r="X14" s="272"/>
      <c r="Y14" s="272"/>
      <c r="Z14" s="272"/>
    </row>
    <row r="15" spans="1:26">
      <c r="A15" s="230"/>
      <c r="B15" s="1178" t="s">
        <v>266</v>
      </c>
      <c r="C15" s="1178"/>
      <c r="D15" s="1178"/>
      <c r="E15" s="1178"/>
      <c r="F15" s="1178"/>
      <c r="G15" s="1178"/>
      <c r="H15" s="1178"/>
      <c r="I15" s="1178"/>
      <c r="J15" s="1178"/>
      <c r="K15" s="1178"/>
      <c r="L15" s="1178"/>
      <c r="M15" s="272"/>
      <c r="N15" s="272"/>
      <c r="O15" s="272"/>
      <c r="P15" s="272"/>
      <c r="Q15" s="272"/>
      <c r="R15" s="272"/>
      <c r="S15" s="272"/>
      <c r="T15" s="272"/>
      <c r="U15" s="272"/>
      <c r="V15" s="272"/>
      <c r="W15" s="272"/>
      <c r="X15" s="272"/>
      <c r="Y15" s="272"/>
      <c r="Z15" s="272"/>
    </row>
    <row r="16" spans="1:26">
      <c r="A16" s="230">
        <v>4</v>
      </c>
      <c r="B16" s="1179" t="s">
        <v>267</v>
      </c>
      <c r="C16" s="1179"/>
      <c r="D16" s="1179"/>
      <c r="E16" s="1179"/>
      <c r="F16" s="1179"/>
      <c r="G16" s="1179"/>
      <c r="H16" s="1179"/>
      <c r="I16" s="1179"/>
      <c r="J16" s="1179"/>
      <c r="K16" s="1179"/>
      <c r="L16" s="1179"/>
      <c r="M16" s="272"/>
      <c r="N16" s="272"/>
      <c r="O16" s="272"/>
      <c r="P16" s="272"/>
      <c r="Q16" s="272"/>
      <c r="R16" s="272"/>
      <c r="S16" s="272"/>
      <c r="T16" s="272"/>
      <c r="U16" s="272"/>
      <c r="V16" s="272"/>
      <c r="W16" s="272"/>
      <c r="X16" s="272"/>
      <c r="Y16" s="272"/>
      <c r="Z16" s="272"/>
    </row>
    <row r="17" spans="1:40">
      <c r="A17" s="230"/>
      <c r="B17" s="1179" t="s">
        <v>268</v>
      </c>
      <c r="C17" s="1179"/>
      <c r="D17" s="1179"/>
      <c r="E17" s="1179"/>
      <c r="F17" s="1179"/>
      <c r="G17" s="1179"/>
      <c r="H17" s="1179"/>
      <c r="I17" s="1179"/>
      <c r="J17" s="1179"/>
      <c r="K17" s="1179"/>
      <c r="L17" s="1179"/>
      <c r="M17" s="272"/>
      <c r="N17" s="272"/>
      <c r="O17" s="272"/>
      <c r="P17" s="272"/>
      <c r="Q17" s="272"/>
      <c r="R17" s="272"/>
      <c r="S17" s="272"/>
      <c r="T17" s="272"/>
      <c r="U17" s="272"/>
      <c r="V17" s="272"/>
      <c r="W17" s="272"/>
      <c r="X17" s="272"/>
      <c r="Y17" s="272"/>
      <c r="Z17" s="272"/>
    </row>
    <row r="18" spans="1:40">
      <c r="A18" s="230"/>
      <c r="B18" s="1178" t="s">
        <v>269</v>
      </c>
      <c r="C18" s="1178"/>
      <c r="D18" s="1178"/>
      <c r="E18" s="1178"/>
      <c r="F18" s="1178"/>
      <c r="G18" s="1178"/>
      <c r="H18" s="1178"/>
      <c r="I18" s="1178"/>
      <c r="J18" s="1178"/>
      <c r="K18" s="1178"/>
      <c r="L18" s="1178"/>
      <c r="M18" s="272"/>
      <c r="N18" s="272"/>
      <c r="O18" s="272"/>
      <c r="P18" s="272"/>
      <c r="Q18" s="272"/>
      <c r="R18" s="272"/>
      <c r="S18" s="272"/>
      <c r="T18" s="272"/>
      <c r="U18" s="272"/>
      <c r="V18" s="272"/>
      <c r="W18" s="272"/>
      <c r="X18" s="272"/>
      <c r="Y18" s="272"/>
      <c r="Z18" s="272"/>
    </row>
    <row r="19" spans="1:40">
      <c r="A19" s="230">
        <v>5</v>
      </c>
      <c r="B19" s="1179" t="s">
        <v>278</v>
      </c>
      <c r="C19" s="1179"/>
      <c r="D19" s="1179"/>
      <c r="E19" s="1179"/>
      <c r="F19" s="1179"/>
      <c r="G19" s="1179"/>
      <c r="H19" s="1179"/>
      <c r="I19" s="1179"/>
      <c r="J19" s="1179"/>
      <c r="K19" s="1179"/>
      <c r="L19" s="1179"/>
      <c r="M19" s="272"/>
      <c r="N19" s="272"/>
      <c r="O19" s="272"/>
      <c r="P19" s="272"/>
      <c r="Q19" s="272"/>
      <c r="R19" s="272"/>
      <c r="S19" s="272"/>
      <c r="T19" s="272"/>
      <c r="U19" s="272"/>
      <c r="V19" s="272"/>
      <c r="W19" s="272"/>
      <c r="X19" s="272"/>
      <c r="Y19" s="272"/>
      <c r="Z19" s="272"/>
    </row>
    <row r="20" spans="1:40">
      <c r="A20" s="230"/>
      <c r="B20" s="1179" t="s">
        <v>270</v>
      </c>
      <c r="C20" s="1179"/>
      <c r="D20" s="1179"/>
      <c r="E20" s="1179"/>
      <c r="F20" s="1179"/>
      <c r="G20" s="1179"/>
      <c r="H20" s="1179"/>
      <c r="I20" s="1179"/>
      <c r="J20" s="1179"/>
      <c r="K20" s="1179"/>
      <c r="L20" s="1179"/>
      <c r="M20" s="272"/>
      <c r="N20" s="272"/>
      <c r="O20" s="272"/>
      <c r="P20" s="272"/>
      <c r="Q20" s="272"/>
      <c r="R20" s="272"/>
      <c r="S20" s="272"/>
      <c r="T20" s="272"/>
      <c r="U20" s="272"/>
      <c r="V20" s="272"/>
      <c r="W20" s="272"/>
      <c r="X20" s="272"/>
      <c r="Y20" s="272"/>
      <c r="Z20" s="272"/>
    </row>
    <row r="21" spans="1:40">
      <c r="A21" s="230"/>
      <c r="B21" s="1179" t="s">
        <v>271</v>
      </c>
      <c r="C21" s="1179"/>
      <c r="D21" s="1179"/>
      <c r="E21" s="1179"/>
      <c r="F21" s="1179"/>
      <c r="G21" s="1179"/>
      <c r="H21" s="1179"/>
      <c r="I21" s="1179"/>
      <c r="J21" s="1179"/>
      <c r="K21" s="1179"/>
      <c r="L21" s="1179"/>
      <c r="M21" s="272"/>
      <c r="N21" s="272"/>
      <c r="O21" s="272"/>
      <c r="P21" s="272"/>
      <c r="Q21" s="272"/>
      <c r="R21" s="272"/>
      <c r="S21" s="272"/>
      <c r="T21" s="272"/>
      <c r="U21" s="272"/>
      <c r="V21" s="272"/>
      <c r="W21" s="272"/>
      <c r="X21" s="272"/>
      <c r="Y21" s="272"/>
      <c r="Z21" s="272"/>
    </row>
    <row r="22" spans="1:40">
      <c r="A22" s="230"/>
      <c r="B22" s="1179" t="s">
        <v>272</v>
      </c>
      <c r="C22" s="1179"/>
      <c r="D22" s="1179"/>
      <c r="E22" s="1179"/>
      <c r="F22" s="1179"/>
      <c r="G22" s="1179"/>
      <c r="H22" s="1179"/>
      <c r="I22" s="1179"/>
      <c r="J22" s="1179"/>
      <c r="K22" s="1179"/>
      <c r="L22" s="1179"/>
      <c r="M22" s="272"/>
      <c r="N22" s="272"/>
      <c r="O22" s="272"/>
      <c r="P22" s="272"/>
      <c r="Q22" s="272"/>
      <c r="R22" s="272"/>
      <c r="S22" s="272"/>
      <c r="T22" s="272"/>
      <c r="U22" s="272"/>
      <c r="V22" s="272"/>
      <c r="W22" s="272"/>
      <c r="X22" s="272"/>
      <c r="Y22" s="272"/>
      <c r="Z22" s="272"/>
    </row>
    <row r="23" spans="1:40">
      <c r="A23" s="230"/>
      <c r="B23" s="1179" t="s">
        <v>273</v>
      </c>
      <c r="C23" s="1179"/>
      <c r="D23" s="1179"/>
      <c r="E23" s="1179"/>
      <c r="F23" s="1179"/>
      <c r="G23" s="1179"/>
      <c r="H23" s="1179"/>
      <c r="I23" s="1179"/>
      <c r="J23" s="1179"/>
      <c r="K23" s="1179"/>
      <c r="L23" s="1179"/>
      <c r="M23" s="272"/>
      <c r="N23" s="272"/>
      <c r="O23" s="272"/>
      <c r="P23" s="272"/>
      <c r="Q23" s="272"/>
      <c r="R23" s="272"/>
      <c r="S23" s="272"/>
      <c r="T23" s="272"/>
      <c r="U23" s="272"/>
      <c r="V23" s="272"/>
      <c r="W23" s="272"/>
      <c r="X23" s="272"/>
      <c r="Y23" s="272"/>
      <c r="Z23" s="272"/>
    </row>
    <row r="24" spans="1:40">
      <c r="A24" s="230"/>
      <c r="B24" s="1179" t="s">
        <v>274</v>
      </c>
      <c r="C24" s="1179"/>
      <c r="D24" s="1179"/>
      <c r="E24" s="1179"/>
      <c r="F24" s="1179"/>
      <c r="G24" s="1179"/>
      <c r="H24" s="1179"/>
      <c r="I24" s="1179"/>
      <c r="J24" s="1179"/>
      <c r="K24" s="1179"/>
      <c r="L24" s="1179"/>
      <c r="M24" s="272"/>
      <c r="N24" s="272"/>
      <c r="O24" s="272"/>
      <c r="P24" s="272"/>
      <c r="Q24" s="272"/>
      <c r="R24" s="272"/>
      <c r="S24" s="272"/>
      <c r="T24" s="272"/>
      <c r="U24" s="272"/>
      <c r="V24" s="272"/>
      <c r="W24" s="272"/>
      <c r="X24" s="272"/>
      <c r="Y24" s="272"/>
      <c r="Z24" s="272"/>
    </row>
    <row r="25" spans="1:40">
      <c r="A25" s="230"/>
      <c r="B25" s="1178" t="s">
        <v>275</v>
      </c>
      <c r="C25" s="1178"/>
      <c r="D25" s="1178"/>
      <c r="E25" s="1178"/>
      <c r="F25" s="1178"/>
      <c r="G25" s="1178"/>
      <c r="H25" s="1178"/>
      <c r="I25" s="1178"/>
      <c r="J25" s="1178"/>
      <c r="K25" s="1178"/>
      <c r="L25" s="1178"/>
      <c r="M25" s="272"/>
      <c r="N25" s="272"/>
      <c r="O25" s="272"/>
      <c r="P25" s="272"/>
      <c r="Q25" s="272"/>
      <c r="R25" s="272"/>
      <c r="S25" s="272"/>
      <c r="T25" s="272"/>
      <c r="U25" s="272"/>
      <c r="V25" s="272"/>
      <c r="W25" s="272"/>
      <c r="X25" s="272"/>
      <c r="Y25" s="272"/>
      <c r="Z25" s="272"/>
    </row>
    <row r="26" spans="1:40">
      <c r="A26" s="230">
        <v>6</v>
      </c>
      <c r="B26" s="1179" t="s">
        <v>276</v>
      </c>
      <c r="C26" s="1179"/>
      <c r="D26" s="1179"/>
      <c r="E26" s="1179"/>
      <c r="F26" s="1179"/>
      <c r="G26" s="1179"/>
      <c r="H26" s="1179"/>
      <c r="I26" s="1179"/>
      <c r="J26" s="1179"/>
      <c r="K26" s="1179"/>
      <c r="L26" s="1179"/>
      <c r="M26" s="272"/>
      <c r="N26" s="272"/>
      <c r="O26" s="272"/>
      <c r="P26" s="272"/>
      <c r="Q26" s="272"/>
      <c r="R26" s="272"/>
      <c r="S26" s="272"/>
      <c r="T26" s="272"/>
      <c r="U26" s="272"/>
      <c r="V26" s="272"/>
      <c r="W26" s="272"/>
      <c r="X26" s="272"/>
      <c r="Y26" s="272"/>
      <c r="Z26" s="272"/>
    </row>
    <row r="27" spans="1:40">
      <c r="A27" s="230"/>
      <c r="B27" s="1178" t="s">
        <v>277</v>
      </c>
      <c r="C27" s="1178"/>
      <c r="D27" s="1178"/>
      <c r="E27" s="1178"/>
      <c r="F27" s="1178"/>
      <c r="G27" s="1178"/>
      <c r="H27" s="1178"/>
      <c r="I27" s="1178"/>
      <c r="J27" s="1178"/>
      <c r="K27" s="1178"/>
      <c r="L27" s="1178"/>
      <c r="M27" s="272"/>
      <c r="N27" s="272"/>
      <c r="O27" s="272"/>
      <c r="P27" s="272"/>
      <c r="Q27" s="272"/>
      <c r="R27" s="272"/>
      <c r="S27" s="272"/>
      <c r="T27" s="272"/>
      <c r="U27" s="272"/>
      <c r="V27" s="272"/>
      <c r="W27" s="272"/>
      <c r="X27" s="272"/>
      <c r="Y27" s="272"/>
      <c r="Z27" s="272"/>
    </row>
    <row r="28" spans="1:40">
      <c r="A28" s="230">
        <v>7</v>
      </c>
      <c r="B28" s="1179" t="s">
        <v>279</v>
      </c>
      <c r="C28" s="1179"/>
      <c r="D28" s="1179"/>
      <c r="E28" s="1179"/>
      <c r="F28" s="1179"/>
      <c r="G28" s="1179"/>
      <c r="H28" s="1179"/>
      <c r="I28" s="1179"/>
      <c r="J28" s="1179"/>
      <c r="K28" s="1179"/>
      <c r="L28" s="1179"/>
      <c r="M28" s="272"/>
      <c r="N28" s="272"/>
      <c r="O28" s="272"/>
      <c r="P28" s="272"/>
      <c r="Q28" s="272"/>
      <c r="R28" s="272"/>
      <c r="S28" s="272"/>
      <c r="T28" s="272"/>
      <c r="U28" s="272"/>
      <c r="V28" s="272"/>
      <c r="W28" s="272"/>
      <c r="X28" s="272"/>
      <c r="Y28" s="272"/>
      <c r="Z28" s="272"/>
    </row>
    <row r="29" spans="1:40">
      <c r="A29" s="230">
        <v>8</v>
      </c>
      <c r="B29" s="1179" t="s">
        <v>280</v>
      </c>
      <c r="C29" s="1179"/>
      <c r="D29" s="1179"/>
      <c r="E29" s="1179"/>
      <c r="F29" s="1179"/>
      <c r="G29" s="1179"/>
      <c r="H29" s="1179"/>
      <c r="I29" s="1179"/>
      <c r="J29" s="1179"/>
      <c r="K29" s="1179"/>
      <c r="L29" s="1179"/>
      <c r="M29" s="272"/>
      <c r="N29" s="272"/>
      <c r="O29" s="272"/>
      <c r="P29" s="272"/>
      <c r="Q29" s="272"/>
      <c r="R29" s="272"/>
      <c r="S29" s="272"/>
      <c r="T29" s="272"/>
      <c r="U29" s="272"/>
      <c r="V29" s="272"/>
      <c r="W29" s="272"/>
      <c r="X29" s="272"/>
      <c r="Y29" s="272"/>
      <c r="Z29" s="272"/>
    </row>
    <row r="30" spans="1:40">
      <c r="A30" s="230"/>
      <c r="B30" s="1178" t="s">
        <v>281</v>
      </c>
      <c r="C30" s="1178"/>
      <c r="D30" s="1178"/>
      <c r="E30" s="1178"/>
      <c r="F30" s="1178"/>
      <c r="G30" s="1178"/>
      <c r="H30" s="1178"/>
      <c r="I30" s="1178"/>
      <c r="J30" s="1178"/>
      <c r="K30" s="1178"/>
      <c r="L30" s="1178"/>
      <c r="M30" s="272"/>
      <c r="N30" s="272"/>
      <c r="O30" s="272"/>
      <c r="P30" s="272"/>
      <c r="Q30" s="272"/>
      <c r="R30" s="272"/>
      <c r="S30" s="272"/>
      <c r="T30" s="272"/>
      <c r="U30" s="272"/>
      <c r="V30" s="272"/>
      <c r="W30" s="272"/>
      <c r="X30" s="272"/>
      <c r="Y30" s="272"/>
      <c r="Z30" s="272"/>
    </row>
    <row r="31" spans="1:40" ht="9.9499999999999993" customHeight="1">
      <c r="K31" s="235"/>
      <c r="L31" s="235"/>
      <c r="M31" s="275"/>
      <c r="N31" s="275"/>
      <c r="O31" s="275"/>
      <c r="P31" s="275"/>
      <c r="Q31" s="272"/>
      <c r="R31" s="272"/>
      <c r="S31" s="272"/>
      <c r="T31" s="276"/>
      <c r="U31" s="276"/>
      <c r="V31" s="276"/>
      <c r="W31" s="276"/>
      <c r="X31" s="276"/>
      <c r="Y31" s="276"/>
      <c r="Z31" s="276"/>
      <c r="AA31" s="236"/>
      <c r="AB31" s="236"/>
      <c r="AC31" s="236"/>
      <c r="AD31" s="236"/>
      <c r="AE31" s="236"/>
      <c r="AF31" s="236"/>
      <c r="AG31" s="236"/>
      <c r="AH31" s="236"/>
      <c r="AI31" s="236"/>
      <c r="AJ31" s="236"/>
      <c r="AK31" s="236"/>
      <c r="AL31" s="236"/>
      <c r="AM31" s="236"/>
      <c r="AN31" s="236"/>
    </row>
    <row r="32" spans="1:40">
      <c r="B32" s="495" t="str">
        <f>IFERROR(IF(OR(入力シート!D23="",入力シート!F23="",入力シート!H23=""),"令和　　年　　月　　日",TEXT(DATE(入力シート!D23,入力シート!F23,入力シート!H23),"ggge年M月ｄ日")),"令和　　年　　月　　日")</f>
        <v>令和　　年　　月　　日</v>
      </c>
      <c r="C32" s="495"/>
      <c r="D32" s="495"/>
      <c r="E32" s="495"/>
      <c r="F32" s="495"/>
      <c r="G32" s="495"/>
      <c r="H32" s="495"/>
      <c r="I32" s="495"/>
      <c r="J32" s="495"/>
      <c r="K32" s="495"/>
      <c r="L32" s="495"/>
      <c r="M32" s="272"/>
      <c r="N32" s="272"/>
      <c r="O32" s="272"/>
      <c r="P32" s="272"/>
      <c r="Q32" s="272"/>
      <c r="R32" s="272"/>
      <c r="S32" s="272"/>
      <c r="T32" s="272"/>
      <c r="U32" s="272"/>
      <c r="V32" s="272"/>
      <c r="W32" s="272"/>
      <c r="X32" s="272"/>
      <c r="Y32" s="272"/>
      <c r="Z32" s="272"/>
    </row>
    <row r="33" spans="1:27" ht="15" customHeight="1">
      <c r="B33" s="224"/>
      <c r="C33" s="224"/>
      <c r="D33" s="224"/>
      <c r="E33" s="224"/>
      <c r="F33" s="444"/>
      <c r="G33" s="444"/>
      <c r="H33" s="444"/>
      <c r="I33" s="444"/>
      <c r="J33" s="444"/>
      <c r="K33" s="444"/>
      <c r="L33" s="444"/>
      <c r="M33" s="272"/>
      <c r="N33" s="272"/>
      <c r="O33" s="272"/>
      <c r="P33" s="272"/>
      <c r="Q33" s="272"/>
      <c r="R33" s="272"/>
      <c r="S33" s="272"/>
      <c r="T33" s="272"/>
      <c r="U33" s="272"/>
      <c r="V33" s="272"/>
      <c r="W33" s="272"/>
      <c r="X33" s="272"/>
      <c r="Y33" s="272"/>
      <c r="Z33" s="272"/>
    </row>
    <row r="34" spans="1:27" ht="15" customHeight="1">
      <c r="B34" s="509" t="str">
        <f>IF(入力シート!C20="前橋市長","（宛先）前橋市長",IF(入力シート!C20="前橋市公営企業管理者","（宛先）前橋市公営企業管理者","「発注者」が未入力です。"))</f>
        <v>「発注者」が未入力です。</v>
      </c>
      <c r="C34" s="509"/>
      <c r="D34" s="509"/>
      <c r="E34" s="509"/>
      <c r="F34" s="509"/>
      <c r="G34" s="509"/>
      <c r="H34" s="509"/>
      <c r="I34" s="509"/>
      <c r="J34" s="509"/>
      <c r="K34" s="509"/>
      <c r="L34" s="509"/>
      <c r="M34" s="272"/>
      <c r="N34" s="272"/>
      <c r="O34" s="272"/>
      <c r="P34" s="272"/>
      <c r="Q34" s="272"/>
      <c r="R34" s="272"/>
      <c r="S34" s="272"/>
      <c r="T34" s="272"/>
      <c r="U34" s="272"/>
      <c r="V34" s="272"/>
      <c r="W34" s="272"/>
      <c r="X34" s="272"/>
      <c r="Y34" s="272"/>
      <c r="Z34" s="272"/>
    </row>
    <row r="35" spans="1:27" ht="15" customHeight="1">
      <c r="B35" s="224"/>
      <c r="C35" s="224"/>
      <c r="D35" s="224"/>
      <c r="E35" s="224"/>
      <c r="F35" s="444"/>
      <c r="G35" s="444"/>
      <c r="H35" s="444"/>
      <c r="I35" s="444"/>
      <c r="J35" s="444"/>
      <c r="K35" s="444"/>
      <c r="L35" s="444"/>
      <c r="M35" s="272"/>
      <c r="N35" s="272"/>
      <c r="O35" s="272"/>
      <c r="P35" s="272"/>
      <c r="Q35" s="272"/>
      <c r="R35" s="272"/>
      <c r="S35" s="272"/>
      <c r="T35" s="275"/>
      <c r="U35" s="275"/>
      <c r="V35" s="277"/>
      <c r="W35" s="277"/>
      <c r="X35" s="277"/>
      <c r="Y35" s="277"/>
      <c r="Z35" s="277"/>
      <c r="AA35" s="237"/>
    </row>
    <row r="36" spans="1:27" ht="15" customHeight="1">
      <c r="B36" s="224"/>
      <c r="C36" s="224"/>
      <c r="D36" s="224"/>
      <c r="E36" s="224"/>
      <c r="F36" s="224"/>
      <c r="G36" s="224"/>
      <c r="H36" s="224"/>
      <c r="I36" s="224"/>
      <c r="J36" s="224"/>
      <c r="K36" s="224"/>
      <c r="L36" s="224"/>
      <c r="M36" s="272"/>
      <c r="N36" s="272"/>
      <c r="O36" s="272"/>
      <c r="P36" s="272"/>
      <c r="Q36" s="272"/>
      <c r="R36" s="272"/>
      <c r="S36" s="272"/>
      <c r="T36" s="277"/>
      <c r="U36" s="277"/>
      <c r="V36" s="277"/>
      <c r="W36" s="277"/>
      <c r="X36" s="277"/>
      <c r="Y36" s="277"/>
      <c r="Z36" s="277"/>
      <c r="AA36" s="237"/>
    </row>
    <row r="37" spans="1:27" ht="15" customHeight="1">
      <c r="B37" s="224"/>
      <c r="C37" s="224"/>
      <c r="D37" s="224"/>
      <c r="E37" s="224"/>
      <c r="F37" s="224" t="s">
        <v>5</v>
      </c>
      <c r="G37" s="494" t="s">
        <v>80</v>
      </c>
      <c r="H37" s="494"/>
      <c r="I37" s="509" t="str">
        <f>IF(入力シート!C18="","「住所」が未入力です。",入力シート!C18)</f>
        <v>「住所」が未入力です。</v>
      </c>
      <c r="J37" s="509"/>
      <c r="K37" s="509"/>
      <c r="L37" s="509"/>
      <c r="M37" s="272"/>
      <c r="N37" s="272"/>
      <c r="O37" s="272"/>
      <c r="P37" s="272"/>
      <c r="Q37" s="272"/>
      <c r="R37" s="272"/>
      <c r="S37" s="272"/>
      <c r="T37" s="272"/>
      <c r="U37" s="272"/>
      <c r="V37" s="272"/>
      <c r="W37" s="272"/>
      <c r="X37" s="272"/>
      <c r="Y37" s="272"/>
      <c r="Z37" s="272"/>
    </row>
    <row r="38" spans="1:27" ht="15" customHeight="1">
      <c r="B38" s="224"/>
      <c r="C38" s="224"/>
      <c r="D38" s="224"/>
      <c r="E38" s="224"/>
      <c r="F38" s="224"/>
      <c r="G38" s="494" t="s">
        <v>179</v>
      </c>
      <c r="H38" s="494"/>
      <c r="I38" s="509" t="str">
        <f>IF(入力シート!C15="","「会社名」が未入力です。",入力シート!C15)</f>
        <v>「会社名」が未入力です。</v>
      </c>
      <c r="J38" s="509"/>
      <c r="K38" s="509"/>
      <c r="L38" s="509"/>
      <c r="M38" s="272"/>
      <c r="N38" s="272"/>
      <c r="O38" s="272"/>
      <c r="P38" s="272"/>
      <c r="Q38" s="272"/>
      <c r="R38" s="272"/>
      <c r="S38" s="272"/>
      <c r="T38" s="272"/>
      <c r="U38" s="272"/>
      <c r="V38" s="272"/>
      <c r="W38" s="272"/>
      <c r="X38" s="272"/>
      <c r="Y38" s="272"/>
      <c r="Z38" s="272"/>
    </row>
    <row r="39" spans="1:27" ht="15" customHeight="1">
      <c r="B39" s="224"/>
      <c r="C39" s="224"/>
      <c r="D39" s="224"/>
      <c r="E39" s="224"/>
      <c r="F39" s="224"/>
      <c r="G39" s="494" t="s">
        <v>3</v>
      </c>
      <c r="H39" s="494"/>
      <c r="I39" s="509" t="str">
        <f>IF(入力シート!C17="","「代表者（氏名）」が未入力です。",入力シート!C16&amp;"　"&amp;入力シート!C17)</f>
        <v>「代表者（氏名）」が未入力です。</v>
      </c>
      <c r="J39" s="509"/>
      <c r="K39" s="509"/>
      <c r="L39" s="142"/>
      <c r="M39" s="272"/>
      <c r="N39" s="272"/>
      <c r="O39" s="272"/>
      <c r="P39" s="272"/>
      <c r="Q39" s="272"/>
      <c r="R39" s="272"/>
      <c r="S39" s="272"/>
      <c r="T39" s="272"/>
      <c r="U39" s="272"/>
      <c r="V39" s="272"/>
      <c r="W39" s="272"/>
      <c r="X39" s="272"/>
      <c r="Y39" s="272"/>
      <c r="Z39" s="272"/>
    </row>
    <row r="40" spans="1:27" ht="14.1" customHeight="1">
      <c r="A40" s="243"/>
      <c r="B40" s="244"/>
      <c r="C40" s="244"/>
      <c r="D40" s="244"/>
      <c r="E40" s="244"/>
      <c r="F40" s="244"/>
      <c r="G40" s="245"/>
      <c r="H40" s="245"/>
      <c r="I40" s="244"/>
      <c r="J40" s="244"/>
      <c r="K40" s="244"/>
      <c r="L40" s="246"/>
      <c r="M40" s="272"/>
      <c r="N40" s="272"/>
      <c r="O40" s="272"/>
      <c r="P40" s="272"/>
      <c r="Q40" s="272"/>
      <c r="R40" s="272"/>
      <c r="S40" s="272"/>
      <c r="T40" s="272"/>
      <c r="U40" s="272"/>
      <c r="V40" s="272"/>
      <c r="W40" s="272"/>
      <c r="X40" s="272"/>
      <c r="Y40" s="272"/>
      <c r="Z40" s="272"/>
    </row>
    <row r="41" spans="1:27" ht="14.1" customHeight="1" thickBot="1">
      <c r="A41" s="243"/>
      <c r="B41" s="241"/>
      <c r="C41" s="241"/>
      <c r="D41" s="241"/>
      <c r="E41" s="241"/>
      <c r="F41" s="241"/>
      <c r="G41" s="241"/>
      <c r="H41" s="241"/>
      <c r="I41" s="241"/>
      <c r="J41" s="241"/>
      <c r="K41" s="241"/>
      <c r="L41" s="241"/>
      <c r="M41" s="272"/>
      <c r="N41" s="272"/>
      <c r="O41" s="272"/>
      <c r="P41" s="272"/>
      <c r="Q41" s="272"/>
      <c r="R41" s="272"/>
      <c r="S41" s="272"/>
      <c r="T41" s="272"/>
      <c r="U41" s="272"/>
      <c r="V41" s="272"/>
      <c r="W41" s="272"/>
      <c r="X41" s="272"/>
      <c r="Y41" s="272"/>
      <c r="Z41" s="272"/>
    </row>
    <row r="42" spans="1:27" ht="14.25">
      <c r="A42" s="1187" t="s">
        <v>253</v>
      </c>
      <c r="B42" s="1188"/>
      <c r="C42" s="1188"/>
      <c r="D42" s="1188"/>
      <c r="E42" s="1188"/>
      <c r="F42" s="1188"/>
      <c r="G42" s="1188"/>
      <c r="H42" s="1188"/>
      <c r="I42" s="1188"/>
      <c r="J42" s="1188"/>
      <c r="K42" s="1188"/>
      <c r="L42" s="1189"/>
      <c r="M42" s="272"/>
      <c r="N42" s="272"/>
      <c r="O42" s="280" t="s">
        <v>294</v>
      </c>
      <c r="P42" s="272"/>
      <c r="Q42" s="272"/>
      <c r="R42" s="272"/>
      <c r="S42" s="272"/>
      <c r="T42" s="272"/>
      <c r="U42" s="272"/>
      <c r="V42" s="272"/>
      <c r="W42" s="272"/>
      <c r="X42" s="272"/>
      <c r="Y42" s="272"/>
      <c r="Z42" s="272"/>
    </row>
    <row r="43" spans="1:27" ht="14.25">
      <c r="A43" s="238" t="s">
        <v>254</v>
      </c>
      <c r="B43" s="490" t="s">
        <v>166</v>
      </c>
      <c r="C43" s="490"/>
      <c r="D43" s="131" t="s">
        <v>257</v>
      </c>
      <c r="E43" s="1183" t="str">
        <f>入力シート!C11&amp;""</f>
        <v/>
      </c>
      <c r="F43" s="1183"/>
      <c r="G43" s="1183"/>
      <c r="H43" s="490" t="s">
        <v>259</v>
      </c>
      <c r="I43" s="490"/>
      <c r="J43" s="1183" t="str">
        <f>入力シート!C12&amp;""</f>
        <v/>
      </c>
      <c r="K43" s="1183"/>
      <c r="L43" s="1184"/>
      <c r="M43" s="272"/>
      <c r="N43" s="272"/>
      <c r="O43" s="281" t="s">
        <v>295</v>
      </c>
      <c r="P43" s="272"/>
      <c r="Q43" s="272"/>
      <c r="R43" s="272"/>
      <c r="S43" s="272"/>
      <c r="T43" s="272"/>
      <c r="U43" s="272"/>
      <c r="V43" s="272"/>
      <c r="W43" s="272"/>
      <c r="X43" s="272"/>
      <c r="Y43" s="272"/>
      <c r="Z43" s="272"/>
    </row>
    <row r="44" spans="1:27" ht="15" thickBot="1">
      <c r="A44" s="239" t="s">
        <v>255</v>
      </c>
      <c r="B44" s="1190" t="s">
        <v>256</v>
      </c>
      <c r="C44" s="1190"/>
      <c r="D44" s="240" t="s">
        <v>258</v>
      </c>
      <c r="E44" s="1185" t="str">
        <f>入力シート!C13&amp;""</f>
        <v/>
      </c>
      <c r="F44" s="1185"/>
      <c r="G44" s="1185"/>
      <c r="H44" s="1190" t="s">
        <v>259</v>
      </c>
      <c r="I44" s="1190"/>
      <c r="J44" s="1185" t="str">
        <f>入力シート!C14&amp;""</f>
        <v/>
      </c>
      <c r="K44" s="1185"/>
      <c r="L44" s="1186"/>
      <c r="M44" s="272"/>
      <c r="N44" s="272"/>
      <c r="O44" s="281" t="s">
        <v>296</v>
      </c>
      <c r="P44" s="272"/>
      <c r="Q44" s="272"/>
      <c r="R44" s="272"/>
      <c r="S44" s="272"/>
      <c r="T44" s="272"/>
      <c r="U44" s="272"/>
      <c r="V44" s="272"/>
      <c r="W44" s="272"/>
      <c r="X44" s="272"/>
      <c r="Y44" s="272"/>
      <c r="Z44" s="272"/>
    </row>
    <row r="45" spans="1:27" ht="14.25">
      <c r="M45" s="272"/>
      <c r="N45" s="272"/>
      <c r="O45" s="281" t="s">
        <v>297</v>
      </c>
      <c r="P45" s="272"/>
      <c r="Q45" s="272"/>
      <c r="R45" s="272"/>
      <c r="S45" s="272"/>
      <c r="T45" s="272"/>
      <c r="U45" s="272"/>
      <c r="V45" s="272"/>
      <c r="W45" s="272"/>
      <c r="X45" s="272"/>
      <c r="Y45" s="272"/>
      <c r="Z45" s="272"/>
    </row>
    <row r="46" spans="1:27" ht="14.25">
      <c r="M46" s="272"/>
      <c r="N46" s="272"/>
      <c r="O46" s="280" t="s">
        <v>298</v>
      </c>
      <c r="P46" s="272"/>
      <c r="Q46" s="272"/>
      <c r="R46" s="272"/>
      <c r="S46" s="272"/>
      <c r="T46" s="272"/>
      <c r="U46" s="272"/>
      <c r="V46" s="272"/>
      <c r="W46" s="272"/>
      <c r="X46" s="272"/>
      <c r="Y46" s="272"/>
      <c r="Z46" s="272"/>
    </row>
    <row r="47" spans="1:27">
      <c r="M47" s="272"/>
      <c r="N47" s="272"/>
      <c r="O47" s="272"/>
      <c r="P47" s="272"/>
      <c r="Q47" s="272"/>
      <c r="R47" s="272"/>
      <c r="S47" s="272"/>
      <c r="T47" s="272"/>
      <c r="U47" s="272"/>
      <c r="V47" s="272"/>
      <c r="W47" s="272"/>
      <c r="X47" s="272"/>
      <c r="Y47" s="272"/>
      <c r="Z47" s="272"/>
    </row>
    <row r="48" spans="1:27">
      <c r="M48" s="272"/>
      <c r="N48" s="272"/>
      <c r="O48" s="272"/>
      <c r="P48" s="272"/>
      <c r="Q48" s="272"/>
      <c r="R48" s="272"/>
      <c r="S48" s="272"/>
      <c r="T48" s="272"/>
      <c r="U48" s="272"/>
      <c r="V48" s="272"/>
      <c r="W48" s="272"/>
      <c r="X48" s="272"/>
      <c r="Y48" s="272"/>
      <c r="Z48" s="272"/>
    </row>
    <row r="49" spans="13:26">
      <c r="M49" s="272"/>
      <c r="N49" s="272"/>
      <c r="O49" s="272"/>
      <c r="P49" s="272"/>
      <c r="Q49" s="272"/>
      <c r="R49" s="272"/>
      <c r="S49" s="272"/>
      <c r="T49" s="272"/>
      <c r="U49" s="272"/>
      <c r="V49" s="272"/>
      <c r="W49" s="272"/>
      <c r="X49" s="272"/>
      <c r="Y49" s="272"/>
      <c r="Z49" s="272"/>
    </row>
  </sheetData>
  <sheetProtection password="C671" sheet="1" formatRows="0" insertRows="0"/>
  <mergeCells count="53">
    <mergeCell ref="J44:L44"/>
    <mergeCell ref="G38:H38"/>
    <mergeCell ref="I38:L38"/>
    <mergeCell ref="G39:H39"/>
    <mergeCell ref="I39:K39"/>
    <mergeCell ref="A42:L42"/>
    <mergeCell ref="B43:C43"/>
    <mergeCell ref="B44:C44"/>
    <mergeCell ref="E43:G43"/>
    <mergeCell ref="E44:G44"/>
    <mergeCell ref="H43:I43"/>
    <mergeCell ref="H44:I44"/>
    <mergeCell ref="B32:L32"/>
    <mergeCell ref="G37:H37"/>
    <mergeCell ref="I37:L37"/>
    <mergeCell ref="B34:L34"/>
    <mergeCell ref="J43:L43"/>
    <mergeCell ref="B16:L16"/>
    <mergeCell ref="B19:L19"/>
    <mergeCell ref="B27:L27"/>
    <mergeCell ref="B28:L28"/>
    <mergeCell ref="B29:L29"/>
    <mergeCell ref="B17:L17"/>
    <mergeCell ref="B25:L25"/>
    <mergeCell ref="B26:L26"/>
    <mergeCell ref="B18:L18"/>
    <mergeCell ref="N1:R2"/>
    <mergeCell ref="B3:C3"/>
    <mergeCell ref="E3:L3"/>
    <mergeCell ref="B4:C4"/>
    <mergeCell ref="D1:J1"/>
    <mergeCell ref="B5:C5"/>
    <mergeCell ref="E5:L5"/>
    <mergeCell ref="B11:L11"/>
    <mergeCell ref="B13:L13"/>
    <mergeCell ref="B15:L15"/>
    <mergeCell ref="B6:C6"/>
    <mergeCell ref="E6:F6"/>
    <mergeCell ref="H6:I6"/>
    <mergeCell ref="B7:C7"/>
    <mergeCell ref="E7:H7"/>
    <mergeCell ref="J8:K8"/>
    <mergeCell ref="B9:L9"/>
    <mergeCell ref="B10:L10"/>
    <mergeCell ref="B12:L12"/>
    <mergeCell ref="B14:L14"/>
    <mergeCell ref="B8:H8"/>
    <mergeCell ref="B30:L30"/>
    <mergeCell ref="B20:L20"/>
    <mergeCell ref="B21:L21"/>
    <mergeCell ref="B22:L22"/>
    <mergeCell ref="B23:L23"/>
    <mergeCell ref="B24:L24"/>
  </mergeCells>
  <phoneticPr fontId="1"/>
  <conditionalFormatting sqref="M3:Q3">
    <cfRule type="expression" dxfId="0" priority="1">
      <formula>LEN(M3)&gt;0</formula>
    </cfRule>
  </conditionalFormatting>
  <hyperlinks>
    <hyperlink ref="N1:R2" location="入力シート!A1" display="入力シートへ戻る"/>
  </hyperlinks>
  <printOptions gridLinesSet="0"/>
  <pageMargins left="0.78740157480314965" right="0.78740157480314965"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N32"/>
  <sheetViews>
    <sheetView showGridLines="0" showRowColHeaders="0" topLeftCell="A10" zoomScaleNormal="100" zoomScaleSheetLayoutView="100" workbookViewId="0">
      <selection activeCell="E5" sqref="E5:L6"/>
    </sheetView>
  </sheetViews>
  <sheetFormatPr defaultColWidth="4" defaultRowHeight="13.5"/>
  <cols>
    <col min="1" max="1" width="2.625" style="128" customWidth="1"/>
    <col min="2" max="3" width="8.5" style="81" customWidth="1"/>
    <col min="4" max="4" width="2.625" style="81" customWidth="1"/>
    <col min="5" max="5" width="5.625" style="81" customWidth="1"/>
    <col min="6" max="6" width="9.625" style="81" customWidth="1"/>
    <col min="7" max="7" width="5.625" style="81" customWidth="1"/>
    <col min="8" max="8" width="7.625" style="81" customWidth="1"/>
    <col min="9" max="9" width="8.625" style="81" customWidth="1"/>
    <col min="10" max="10" width="9.5" style="81" bestFit="1" customWidth="1"/>
    <col min="11" max="11" width="9.625" style="81" customWidth="1"/>
    <col min="12" max="12" width="3.625" style="81" customWidth="1"/>
    <col min="13" max="16384" width="4" style="81"/>
  </cols>
  <sheetData>
    <row r="1" spans="1:20">
      <c r="I1" s="129"/>
      <c r="J1" s="130" t="s">
        <v>171</v>
      </c>
      <c r="K1" s="279"/>
      <c r="L1" s="131" t="s">
        <v>139</v>
      </c>
      <c r="M1" s="260"/>
      <c r="N1" s="503" t="s">
        <v>220</v>
      </c>
      <c r="O1" s="504"/>
      <c r="P1" s="504"/>
      <c r="Q1" s="505"/>
      <c r="R1" s="260"/>
      <c r="S1" s="260"/>
      <c r="T1" s="260"/>
    </row>
    <row r="2" spans="1:20" ht="30" customHeight="1" thickBot="1">
      <c r="L2" s="131"/>
      <c r="M2" s="260"/>
      <c r="N2" s="506"/>
      <c r="O2" s="507"/>
      <c r="P2" s="507"/>
      <c r="Q2" s="508"/>
      <c r="R2" s="260"/>
      <c r="S2" s="260"/>
      <c r="T2" s="260"/>
    </row>
    <row r="3" spans="1:20" ht="40.5" customHeight="1">
      <c r="A3" s="132"/>
      <c r="C3" s="510" t="s">
        <v>221</v>
      </c>
      <c r="D3" s="510"/>
      <c r="E3" s="510"/>
      <c r="F3" s="510"/>
      <c r="G3" s="510"/>
      <c r="H3" s="510"/>
      <c r="I3" s="510"/>
      <c r="J3" s="510"/>
      <c r="M3" s="278"/>
      <c r="N3" s="278"/>
      <c r="O3" s="278"/>
      <c r="P3" s="278"/>
      <c r="Q3" s="278"/>
      <c r="R3" s="278"/>
      <c r="S3" s="261"/>
      <c r="T3" s="260"/>
    </row>
    <row r="4" spans="1:20" ht="30" customHeight="1">
      <c r="M4" s="278"/>
      <c r="N4" s="278"/>
      <c r="O4" s="278"/>
      <c r="P4" s="278"/>
      <c r="Q4" s="278"/>
      <c r="R4" s="278"/>
      <c r="S4" s="260"/>
      <c r="T4" s="260"/>
    </row>
    <row r="5" spans="1:20" ht="20.100000000000001" customHeight="1">
      <c r="A5" s="499">
        <v>1</v>
      </c>
      <c r="B5" s="497" t="s">
        <v>9</v>
      </c>
      <c r="C5" s="497"/>
      <c r="D5" s="133"/>
      <c r="E5" s="498" t="str">
        <f>IF(入力シート!C21="","「件名」が未入力です。",入力シート!C21)</f>
        <v>「件名」が未入力です。</v>
      </c>
      <c r="F5" s="498"/>
      <c r="G5" s="498"/>
      <c r="H5" s="498"/>
      <c r="I5" s="498"/>
      <c r="J5" s="498"/>
      <c r="K5" s="498"/>
      <c r="L5" s="498"/>
      <c r="M5" s="278"/>
      <c r="N5" s="278"/>
      <c r="O5" s="278"/>
      <c r="P5" s="278"/>
      <c r="Q5" s="278"/>
      <c r="R5" s="278"/>
      <c r="S5" s="260"/>
      <c r="T5" s="260"/>
    </row>
    <row r="6" spans="1:20" ht="20.100000000000001" customHeight="1">
      <c r="A6" s="499"/>
      <c r="B6" s="497"/>
      <c r="C6" s="497"/>
      <c r="D6" s="133"/>
      <c r="E6" s="498"/>
      <c r="F6" s="498"/>
      <c r="G6" s="498"/>
      <c r="H6" s="498"/>
      <c r="I6" s="498"/>
      <c r="J6" s="498"/>
      <c r="K6" s="498"/>
      <c r="L6" s="498"/>
      <c r="M6" s="278"/>
      <c r="N6" s="278"/>
      <c r="O6" s="278"/>
      <c r="P6" s="278"/>
      <c r="Q6" s="278"/>
      <c r="R6" s="278"/>
      <c r="S6" s="260"/>
      <c r="T6" s="260"/>
    </row>
    <row r="7" spans="1:20" ht="20.100000000000001" customHeight="1">
      <c r="A7" s="499">
        <v>2</v>
      </c>
      <c r="B7" s="497" t="s">
        <v>10</v>
      </c>
      <c r="C7" s="497"/>
      <c r="D7" s="133"/>
      <c r="E7" s="498" t="str">
        <f>IF(入力シート!C22="","「業務場所」が未入力です。",入力シート!C22)</f>
        <v>「業務場所」が未入力です。</v>
      </c>
      <c r="F7" s="498"/>
      <c r="G7" s="498"/>
      <c r="H7" s="498"/>
      <c r="I7" s="498"/>
      <c r="J7" s="498"/>
      <c r="K7" s="498"/>
      <c r="L7" s="498"/>
      <c r="M7" s="278"/>
      <c r="N7" s="278"/>
      <c r="O7" s="278"/>
      <c r="P7" s="278"/>
      <c r="Q7" s="278"/>
      <c r="R7" s="278"/>
      <c r="S7" s="260"/>
      <c r="T7" s="260"/>
    </row>
    <row r="8" spans="1:20" ht="20.100000000000001" customHeight="1">
      <c r="A8" s="499"/>
      <c r="B8" s="497"/>
      <c r="C8" s="497"/>
      <c r="D8" s="133"/>
      <c r="E8" s="498"/>
      <c r="F8" s="498"/>
      <c r="G8" s="498"/>
      <c r="H8" s="498"/>
      <c r="I8" s="498"/>
      <c r="J8" s="498"/>
      <c r="K8" s="498"/>
      <c r="L8" s="498"/>
      <c r="M8" s="278"/>
      <c r="N8" s="278"/>
      <c r="O8" s="278"/>
      <c r="P8" s="278"/>
      <c r="Q8" s="278"/>
      <c r="R8" s="278"/>
      <c r="S8" s="260"/>
      <c r="T8" s="260"/>
    </row>
    <row r="9" spans="1:20" ht="30" customHeight="1">
      <c r="A9" s="128">
        <v>3</v>
      </c>
      <c r="B9" s="490" t="s">
        <v>180</v>
      </c>
      <c r="C9" s="490"/>
      <c r="D9" s="134"/>
      <c r="E9" s="491" t="str">
        <f>IFERROR(IF(入力シート!C26="","「契約金額(税抜)」が未入力です。",入力シート!C27),"「契約金額(税抜)」が未入力です。")</f>
        <v>「契約金額(税抜)」が未入力です。</v>
      </c>
      <c r="F9" s="491"/>
      <c r="G9" s="491"/>
      <c r="H9" s="491"/>
      <c r="I9" s="135" t="s">
        <v>76</v>
      </c>
      <c r="J9" s="136"/>
      <c r="K9" s="136"/>
      <c r="L9" s="136"/>
      <c r="M9" s="278"/>
      <c r="N9" s="278"/>
      <c r="O9" s="278"/>
      <c r="P9" s="278"/>
      <c r="Q9" s="278"/>
      <c r="R9" s="278"/>
      <c r="S9" s="260"/>
      <c r="T9" s="260"/>
    </row>
    <row r="10" spans="1:20" s="140" customFormat="1" ht="30" customHeight="1">
      <c r="A10" s="137"/>
      <c r="B10" s="492" t="s">
        <v>172</v>
      </c>
      <c r="C10" s="492"/>
      <c r="D10" s="492"/>
      <c r="E10" s="492"/>
      <c r="F10" s="492"/>
      <c r="G10" s="492"/>
      <c r="H10" s="492"/>
      <c r="I10" s="138"/>
      <c r="J10" s="493" t="e">
        <f>E9/1.1/10</f>
        <v>#VALUE!</v>
      </c>
      <c r="K10" s="493"/>
      <c r="L10" s="139" t="s">
        <v>76</v>
      </c>
      <c r="M10" s="278"/>
      <c r="N10" s="278"/>
      <c r="O10" s="278"/>
      <c r="P10" s="278"/>
      <c r="Q10" s="278"/>
      <c r="R10" s="278"/>
      <c r="S10" s="263"/>
      <c r="T10" s="263"/>
    </row>
    <row r="11" spans="1:20" ht="30" customHeight="1">
      <c r="A11" s="128">
        <v>4</v>
      </c>
      <c r="B11" s="494" t="s">
        <v>181</v>
      </c>
      <c r="C11" s="494"/>
      <c r="D11" s="133"/>
      <c r="E11" s="495" t="str">
        <f>IFERROR(IF(OR(入力シート!D24="",入力シート!F24="",入力シート!H24=""),"令和　　年　　月　　日",TEXT(DATE(入力シート!D24,入力シート!F24,入力シート!H24),"ggge年M月ｄ日")),"令和　　年　　月　　日")</f>
        <v>令和　　年　　月　　日</v>
      </c>
      <c r="F11" s="495"/>
      <c r="G11" s="141" t="s">
        <v>173</v>
      </c>
      <c r="H11" s="496" t="str">
        <f>IFERROR(IF(OR(入力シート!D25="",入力シート!F25="",入力シート!H25=""),"令和　　年　　月　　日",TEXT(DATE(入力シート!D25,入力シート!F25,入力シート!H25),"ggge年M月ｄ日")),"令和　　年　　月　　日")</f>
        <v>令和　　年　　月　　日</v>
      </c>
      <c r="I11" s="496"/>
      <c r="J11" s="81" t="s">
        <v>174</v>
      </c>
      <c r="M11" s="278"/>
      <c r="N11" s="278"/>
      <c r="O11" s="278"/>
      <c r="P11" s="278"/>
      <c r="Q11" s="278"/>
      <c r="R11" s="278"/>
      <c r="S11" s="260"/>
      <c r="T11" s="260"/>
    </row>
    <row r="12" spans="1:20" ht="30" customHeight="1">
      <c r="A12" s="128">
        <v>5</v>
      </c>
      <c r="B12" s="494" t="s">
        <v>175</v>
      </c>
      <c r="C12" s="494"/>
      <c r="D12" s="133"/>
      <c r="E12" s="142" t="s">
        <v>176</v>
      </c>
      <c r="F12" s="489" t="str">
        <f>IF(E12="免除","",IFERROR(IF(入力シート!C29="","「契約保証金」が未入力です。",入力シート!C29),"「契約保証金」が未入力です。"))</f>
        <v>「契約保証金」が未入力です。</v>
      </c>
      <c r="G12" s="489"/>
      <c r="H12" s="81" t="str">
        <f>IF(E12="金","円","")</f>
        <v>円</v>
      </c>
      <c r="M12" s="278"/>
      <c r="N12" s="278"/>
      <c r="O12" s="278"/>
      <c r="P12" s="278"/>
      <c r="Q12" s="278"/>
      <c r="R12" s="278"/>
      <c r="S12" s="260"/>
      <c r="T12" s="260"/>
    </row>
    <row r="13" spans="1:20" ht="30" customHeight="1">
      <c r="A13" s="128">
        <v>6</v>
      </c>
      <c r="B13" s="494" t="s">
        <v>177</v>
      </c>
      <c r="C13" s="494"/>
      <c r="D13" s="133"/>
      <c r="E13" s="509"/>
      <c r="F13" s="509"/>
      <c r="G13" s="509"/>
      <c r="H13" s="509"/>
      <c r="M13" s="278"/>
      <c r="N13" s="278"/>
      <c r="O13" s="278" t="s">
        <v>288</v>
      </c>
      <c r="P13" s="278"/>
      <c r="Q13" s="278"/>
      <c r="R13" s="278"/>
      <c r="S13" s="260"/>
      <c r="T13" s="260"/>
    </row>
    <row r="14" spans="1:20" ht="30" customHeight="1">
      <c r="A14" s="128">
        <v>7</v>
      </c>
      <c r="B14" s="494" t="s">
        <v>178</v>
      </c>
      <c r="C14" s="494"/>
      <c r="D14" s="133"/>
      <c r="E14" s="509"/>
      <c r="F14" s="509"/>
      <c r="G14" s="509"/>
      <c r="H14" s="509"/>
      <c r="M14" s="278"/>
      <c r="N14" s="278"/>
      <c r="O14" s="278" t="s">
        <v>289</v>
      </c>
      <c r="P14" s="278"/>
      <c r="Q14" s="278"/>
      <c r="R14" s="278"/>
      <c r="S14" s="260"/>
      <c r="T14" s="260"/>
    </row>
    <row r="15" spans="1:20" s="82" customFormat="1" ht="20.100000000000001" customHeight="1">
      <c r="A15" s="500">
        <v>8</v>
      </c>
      <c r="B15" s="501" t="s">
        <v>182</v>
      </c>
      <c r="C15" s="501"/>
      <c r="D15" s="143"/>
      <c r="E15" s="509"/>
      <c r="F15" s="509"/>
      <c r="G15" s="509"/>
      <c r="H15" s="509"/>
      <c r="I15" s="509"/>
      <c r="J15" s="509"/>
      <c r="K15" s="509"/>
      <c r="M15" s="278"/>
      <c r="N15" s="278"/>
      <c r="O15" s="278"/>
      <c r="P15" s="278"/>
      <c r="Q15" s="278"/>
      <c r="R15" s="278"/>
      <c r="S15" s="264"/>
      <c r="T15" s="264"/>
    </row>
    <row r="16" spans="1:20" s="140" customFormat="1" ht="20.100000000000001" customHeight="1">
      <c r="A16" s="500"/>
      <c r="B16" s="497" t="s">
        <v>183</v>
      </c>
      <c r="C16" s="497"/>
      <c r="D16" s="144"/>
      <c r="E16" s="509"/>
      <c r="F16" s="509"/>
      <c r="G16" s="509"/>
      <c r="H16" s="509"/>
      <c r="I16" s="509"/>
      <c r="J16" s="509"/>
      <c r="K16" s="509"/>
      <c r="M16" s="278"/>
      <c r="N16" s="278"/>
      <c r="O16" s="278"/>
      <c r="P16" s="278"/>
      <c r="Q16" s="278"/>
      <c r="R16" s="278"/>
      <c r="S16" s="263"/>
      <c r="T16" s="263"/>
    </row>
    <row r="17" spans="1:40" s="82" customFormat="1" ht="20.100000000000001" customHeight="1">
      <c r="A17" s="500"/>
      <c r="B17" s="501"/>
      <c r="C17" s="501"/>
      <c r="D17" s="143"/>
      <c r="E17" s="502"/>
      <c r="F17" s="502"/>
      <c r="G17" s="502"/>
      <c r="H17" s="502"/>
      <c r="I17" s="502"/>
      <c r="J17" s="502"/>
      <c r="K17" s="502"/>
      <c r="M17" s="278"/>
      <c r="N17" s="278"/>
      <c r="O17" s="278"/>
      <c r="P17" s="278"/>
      <c r="Q17" s="278"/>
      <c r="R17" s="278"/>
      <c r="S17" s="264"/>
      <c r="T17" s="264"/>
    </row>
    <row r="18" spans="1:40" s="140" customFormat="1" ht="20.100000000000001" customHeight="1">
      <c r="A18" s="500"/>
      <c r="B18" s="497"/>
      <c r="C18" s="497"/>
      <c r="D18" s="144"/>
      <c r="E18" s="502"/>
      <c r="F18" s="502"/>
      <c r="G18" s="502"/>
      <c r="H18" s="502"/>
      <c r="I18" s="502"/>
      <c r="J18" s="502"/>
      <c r="K18" s="502"/>
      <c r="M18" s="278"/>
      <c r="N18" s="278"/>
      <c r="O18" s="278"/>
      <c r="P18" s="278"/>
      <c r="Q18" s="278"/>
      <c r="R18" s="278"/>
      <c r="S18" s="263"/>
      <c r="T18" s="263"/>
    </row>
    <row r="19" spans="1:40" ht="20.100000000000001" customHeight="1">
      <c r="M19" s="278"/>
      <c r="N19" s="278"/>
      <c r="O19" s="278"/>
      <c r="P19" s="278"/>
      <c r="Q19" s="278"/>
      <c r="R19" s="278"/>
      <c r="S19" s="260"/>
      <c r="T19" s="260"/>
    </row>
    <row r="20" spans="1:40">
      <c r="A20" s="247"/>
      <c r="B20" s="512" t="s">
        <v>282</v>
      </c>
      <c r="C20" s="512"/>
      <c r="D20" s="512"/>
      <c r="E20" s="512"/>
      <c r="F20" s="512"/>
      <c r="G20" s="512"/>
      <c r="H20" s="512"/>
      <c r="I20" s="512"/>
      <c r="J20" s="512"/>
      <c r="K20" s="512"/>
      <c r="L20" s="512"/>
      <c r="M20" s="278"/>
      <c r="N20" s="278"/>
      <c r="O20" s="278"/>
      <c r="P20" s="278"/>
      <c r="Q20" s="278"/>
      <c r="R20" s="278"/>
      <c r="S20" s="260"/>
      <c r="T20" s="266"/>
      <c r="U20" s="146"/>
      <c r="V20" s="146"/>
      <c r="W20" s="146"/>
      <c r="X20" s="146"/>
      <c r="Y20" s="146"/>
      <c r="Z20" s="146"/>
      <c r="AA20" s="146"/>
      <c r="AB20" s="146"/>
      <c r="AC20" s="146"/>
      <c r="AD20" s="146"/>
      <c r="AE20" s="146"/>
      <c r="AF20" s="146"/>
      <c r="AG20" s="146"/>
      <c r="AH20" s="146"/>
      <c r="AI20" s="146"/>
      <c r="AJ20" s="146"/>
      <c r="AK20" s="146"/>
      <c r="AL20" s="146"/>
      <c r="AM20" s="146"/>
      <c r="AN20" s="146"/>
    </row>
    <row r="21" spans="1:40">
      <c r="A21" s="512" t="s">
        <v>283</v>
      </c>
      <c r="B21" s="512"/>
      <c r="C21" s="512"/>
      <c r="D21" s="512"/>
      <c r="E21" s="512"/>
      <c r="F21" s="512"/>
      <c r="G21" s="512"/>
      <c r="H21" s="512"/>
      <c r="I21" s="512"/>
      <c r="J21" s="512"/>
      <c r="K21" s="512"/>
      <c r="L21" s="512"/>
      <c r="M21" s="278"/>
      <c r="N21" s="278"/>
      <c r="O21" s="278"/>
      <c r="P21" s="278"/>
      <c r="Q21" s="278"/>
      <c r="R21" s="278"/>
      <c r="S21" s="260"/>
      <c r="T21" s="266"/>
      <c r="U21" s="146"/>
      <c r="V21" s="146"/>
      <c r="W21" s="146"/>
      <c r="X21" s="146"/>
      <c r="Y21" s="146"/>
      <c r="Z21" s="146"/>
      <c r="AA21" s="146"/>
      <c r="AB21" s="146"/>
      <c r="AC21" s="146"/>
      <c r="AD21" s="146"/>
      <c r="AE21" s="146"/>
      <c r="AF21" s="146"/>
      <c r="AG21" s="146"/>
      <c r="AH21" s="146"/>
      <c r="AI21" s="146"/>
      <c r="AJ21" s="146"/>
      <c r="AK21" s="146"/>
      <c r="AL21" s="146"/>
      <c r="AM21" s="146"/>
      <c r="AN21" s="146"/>
    </row>
    <row r="22" spans="1:40">
      <c r="A22" s="513"/>
      <c r="B22" s="513"/>
      <c r="C22" s="513"/>
      <c r="D22" s="513"/>
      <c r="E22" s="513"/>
      <c r="F22" s="513"/>
      <c r="G22" s="513"/>
      <c r="H22" s="513"/>
      <c r="I22" s="513"/>
      <c r="J22" s="513"/>
      <c r="K22" s="513"/>
      <c r="L22" s="513"/>
      <c r="M22" s="278"/>
      <c r="N22" s="278"/>
      <c r="O22" s="278"/>
      <c r="P22" s="278"/>
      <c r="Q22" s="278"/>
      <c r="R22" s="278"/>
      <c r="S22" s="260"/>
      <c r="T22" s="266"/>
      <c r="U22" s="146"/>
      <c r="V22" s="146"/>
      <c r="W22" s="146"/>
      <c r="X22" s="146"/>
      <c r="Y22" s="146"/>
      <c r="Z22" s="146"/>
      <c r="AA22" s="146"/>
      <c r="AB22" s="146"/>
      <c r="AC22" s="146"/>
      <c r="AD22" s="146"/>
      <c r="AE22" s="146"/>
      <c r="AF22" s="146"/>
      <c r="AG22" s="146"/>
      <c r="AH22" s="146"/>
      <c r="AI22" s="146"/>
      <c r="AJ22" s="146"/>
      <c r="AK22" s="146"/>
      <c r="AL22" s="146"/>
      <c r="AM22" s="146"/>
      <c r="AN22" s="146"/>
    </row>
    <row r="23" spans="1:40">
      <c r="A23" s="247"/>
      <c r="B23" s="512" t="s">
        <v>284</v>
      </c>
      <c r="C23" s="512"/>
      <c r="D23" s="512"/>
      <c r="E23" s="512"/>
      <c r="F23" s="512"/>
      <c r="G23" s="512"/>
      <c r="H23" s="512"/>
      <c r="I23" s="512"/>
      <c r="J23" s="512"/>
      <c r="K23" s="512"/>
      <c r="L23" s="512"/>
      <c r="M23" s="278"/>
      <c r="N23" s="278"/>
      <c r="O23" s="278"/>
      <c r="P23" s="278"/>
      <c r="Q23" s="278"/>
      <c r="R23" s="278"/>
      <c r="S23" s="260"/>
      <c r="T23" s="266"/>
      <c r="U23" s="146"/>
      <c r="V23" s="146"/>
      <c r="W23" s="146"/>
      <c r="X23" s="146"/>
      <c r="Y23" s="146"/>
      <c r="Z23" s="146"/>
      <c r="AA23" s="146"/>
      <c r="AB23" s="146"/>
      <c r="AC23" s="146"/>
      <c r="AD23" s="146"/>
      <c r="AE23" s="146"/>
      <c r="AF23" s="146"/>
      <c r="AG23" s="146"/>
      <c r="AH23" s="146"/>
      <c r="AI23" s="146"/>
      <c r="AJ23" s="146"/>
      <c r="AK23" s="146"/>
      <c r="AL23" s="146"/>
      <c r="AM23" s="146"/>
      <c r="AN23" s="146"/>
    </row>
    <row r="24" spans="1:40" ht="20.100000000000001" customHeight="1">
      <c r="K24" s="145"/>
      <c r="L24" s="145"/>
      <c r="M24" s="278"/>
      <c r="N24" s="278"/>
      <c r="O24" s="278"/>
      <c r="P24" s="278"/>
      <c r="Q24" s="278"/>
      <c r="R24" s="278"/>
      <c r="S24" s="260"/>
      <c r="T24" s="266"/>
      <c r="U24" s="146"/>
      <c r="V24" s="146"/>
      <c r="W24" s="146"/>
      <c r="X24" s="146"/>
      <c r="Y24" s="146"/>
      <c r="Z24" s="146"/>
      <c r="AA24" s="146"/>
      <c r="AB24" s="146"/>
      <c r="AC24" s="146"/>
      <c r="AD24" s="146"/>
      <c r="AE24" s="146"/>
      <c r="AF24" s="146"/>
      <c r="AG24" s="146"/>
      <c r="AH24" s="146"/>
      <c r="AI24" s="146"/>
      <c r="AJ24" s="146"/>
      <c r="AK24" s="146"/>
      <c r="AL24" s="146"/>
      <c r="AM24" s="146"/>
      <c r="AN24" s="146"/>
    </row>
    <row r="25" spans="1:40">
      <c r="B25" s="495" t="str">
        <f>IFERROR(IF(OR(入力シート!D23="",入力シート!F23="",入力シート!H23=""),"令和　　年　　月　　日",TEXT(DATE(入力シート!D23,入力シート!F23,入力シート!H23),"ggge年M月ｄ日")),"令和　　年　　月　　日")</f>
        <v>令和　　年　　月　　日</v>
      </c>
      <c r="C25" s="495"/>
      <c r="D25" s="495"/>
      <c r="E25" s="495"/>
      <c r="F25" s="495"/>
      <c r="G25" s="495"/>
      <c r="H25" s="495"/>
      <c r="I25" s="495"/>
      <c r="J25" s="495"/>
      <c r="K25" s="495"/>
      <c r="L25" s="495"/>
      <c r="M25" s="278"/>
      <c r="N25" s="278"/>
      <c r="O25" s="278"/>
      <c r="P25" s="278"/>
      <c r="Q25" s="278"/>
      <c r="R25" s="278"/>
      <c r="S25" s="260"/>
      <c r="T25" s="260"/>
    </row>
    <row r="26" spans="1:40" ht="15" customHeight="1">
      <c r="G26" s="509" t="str">
        <f>IF(入力シート!C20="前橋市長","前橋市大手町二丁目12番1号",IF(入力シート!C20="前橋市公営企業管理者","前橋市岩神町三丁目13番15号",""))</f>
        <v/>
      </c>
      <c r="H26" s="509"/>
      <c r="I26" s="509"/>
      <c r="J26" s="509"/>
      <c r="K26" s="509"/>
      <c r="L26" s="509"/>
      <c r="M26" s="278"/>
      <c r="N26" s="278"/>
      <c r="O26" s="278"/>
      <c r="P26" s="278"/>
      <c r="Q26" s="278"/>
      <c r="R26" s="278"/>
      <c r="S26" s="260"/>
      <c r="T26" s="260"/>
    </row>
    <row r="27" spans="1:40" ht="15" customHeight="1">
      <c r="F27" s="81" t="s">
        <v>106</v>
      </c>
      <c r="G27" s="509" t="str">
        <f>IF(入力シート!C20="前橋市長","前橋市",IF(入力シート!C20="前橋市公営企業管理者","前橋市公営企業管理者","入力シート「発注者」が未入力です。"))</f>
        <v>入力シート「発注者」が未入力です。</v>
      </c>
      <c r="H27" s="509"/>
      <c r="I27" s="509"/>
      <c r="J27" s="509"/>
      <c r="K27" s="509"/>
      <c r="L27" s="509"/>
      <c r="M27" s="278"/>
      <c r="N27" s="278"/>
      <c r="O27" s="278"/>
      <c r="P27" s="278"/>
      <c r="Q27" s="278"/>
      <c r="R27" s="278"/>
      <c r="S27" s="260"/>
      <c r="T27" s="260"/>
    </row>
    <row r="28" spans="1:40" ht="15" customHeight="1">
      <c r="G28" s="509" t="str">
        <f>IF(入力シート!C20="前橋市長","代表者　市長"&amp;"　"&amp;入力シート!L20,IF(入力シート!C20="前橋市公営企業管理者",入力シート!L20,""))</f>
        <v/>
      </c>
      <c r="H28" s="509"/>
      <c r="I28" s="509"/>
      <c r="J28" s="509"/>
      <c r="K28" s="509"/>
      <c r="L28" s="509"/>
      <c r="M28" s="278"/>
      <c r="N28" s="278"/>
      <c r="O28" s="278"/>
      <c r="P28" s="278"/>
      <c r="Q28" s="278"/>
      <c r="R28" s="278"/>
      <c r="S28" s="260"/>
      <c r="T28" s="265"/>
      <c r="U28" s="145"/>
      <c r="V28" s="147"/>
      <c r="W28" s="147"/>
      <c r="X28" s="147"/>
      <c r="Y28" s="147"/>
      <c r="Z28" s="147"/>
      <c r="AA28" s="147"/>
    </row>
    <row r="29" spans="1:40" ht="15" customHeight="1">
      <c r="M29" s="278"/>
      <c r="N29" s="278"/>
      <c r="O29" s="278"/>
      <c r="P29" s="278"/>
      <c r="Q29" s="278"/>
      <c r="R29" s="278"/>
      <c r="S29" s="260"/>
      <c r="T29" s="267"/>
      <c r="U29" s="147"/>
      <c r="V29" s="147"/>
      <c r="W29" s="147"/>
      <c r="X29" s="147"/>
      <c r="Y29" s="147"/>
      <c r="Z29" s="147"/>
      <c r="AA29" s="147"/>
    </row>
    <row r="30" spans="1:40" ht="15" customHeight="1">
      <c r="F30" s="81" t="s">
        <v>5</v>
      </c>
      <c r="G30" s="494" t="s">
        <v>80</v>
      </c>
      <c r="H30" s="494"/>
      <c r="I30" s="511" t="str">
        <f>IF(入力シート!C18="","　「住所」が未入力です。","　"&amp;入力シート!C18)</f>
        <v>　「住所」が未入力です。</v>
      </c>
      <c r="J30" s="511"/>
      <c r="K30" s="511"/>
      <c r="L30" s="511"/>
      <c r="M30" s="278"/>
      <c r="N30" s="278"/>
      <c r="O30" s="278"/>
      <c r="P30" s="278"/>
      <c r="Q30" s="278"/>
      <c r="R30" s="278"/>
      <c r="S30" s="260"/>
      <c r="T30" s="260"/>
    </row>
    <row r="31" spans="1:40" ht="15" customHeight="1">
      <c r="G31" s="494" t="s">
        <v>179</v>
      </c>
      <c r="H31" s="494"/>
      <c r="I31" s="511" t="str">
        <f>IF(入力シート!C15="","　「会社名」が未入力です。","　"&amp;入力シート!C15)</f>
        <v>　「会社名」が未入力です。</v>
      </c>
      <c r="J31" s="511"/>
      <c r="K31" s="511"/>
      <c r="L31" s="511"/>
      <c r="M31" s="278"/>
      <c r="N31" s="278"/>
      <c r="O31" s="278"/>
      <c r="P31" s="278"/>
      <c r="Q31" s="278"/>
      <c r="R31" s="278"/>
      <c r="S31" s="260"/>
      <c r="T31" s="260"/>
    </row>
    <row r="32" spans="1:40" ht="15" customHeight="1">
      <c r="G32" s="494" t="s">
        <v>3</v>
      </c>
      <c r="H32" s="494"/>
      <c r="I32" s="511" t="str">
        <f>IF(入力シート!C17="","　「代表者(氏名)」が未入力です。","　"&amp;入力シート!C16&amp;"　"&amp;入力シート!C17)</f>
        <v>　「代表者(氏名)」が未入力です。</v>
      </c>
      <c r="J32" s="511"/>
      <c r="K32" s="511"/>
      <c r="L32" s="511"/>
      <c r="M32" s="278"/>
      <c r="N32" s="278"/>
      <c r="O32" s="278"/>
      <c r="P32" s="278"/>
      <c r="Q32" s="278"/>
      <c r="R32" s="278"/>
      <c r="S32" s="260"/>
      <c r="T32" s="260"/>
    </row>
  </sheetData>
  <sheetProtection password="C671" sheet="1" formatRows="0" insertRows="0"/>
  <mergeCells count="43">
    <mergeCell ref="B25:L25"/>
    <mergeCell ref="B20:L20"/>
    <mergeCell ref="A21:L21"/>
    <mergeCell ref="A22:L22"/>
    <mergeCell ref="B23:L23"/>
    <mergeCell ref="G32:H32"/>
    <mergeCell ref="G26:L26"/>
    <mergeCell ref="G28:L28"/>
    <mergeCell ref="G30:H30"/>
    <mergeCell ref="I30:L30"/>
    <mergeCell ref="G31:H31"/>
    <mergeCell ref="I31:L31"/>
    <mergeCell ref="G27:L27"/>
    <mergeCell ref="I32:L32"/>
    <mergeCell ref="A17:A18"/>
    <mergeCell ref="B17:C17"/>
    <mergeCell ref="E17:K18"/>
    <mergeCell ref="B18:C18"/>
    <mergeCell ref="N1:Q2"/>
    <mergeCell ref="B12:C12"/>
    <mergeCell ref="B13:C13"/>
    <mergeCell ref="E13:H13"/>
    <mergeCell ref="B14:C14"/>
    <mergeCell ref="E14:H14"/>
    <mergeCell ref="A15:A16"/>
    <mergeCell ref="B15:C15"/>
    <mergeCell ref="E15:K16"/>
    <mergeCell ref="B16:C16"/>
    <mergeCell ref="C3:J3"/>
    <mergeCell ref="A5:A6"/>
    <mergeCell ref="B5:C6"/>
    <mergeCell ref="E5:L6"/>
    <mergeCell ref="A7:A8"/>
    <mergeCell ref="B7:C8"/>
    <mergeCell ref="E7:L8"/>
    <mergeCell ref="F12:G12"/>
    <mergeCell ref="B9:C9"/>
    <mergeCell ref="E9:H9"/>
    <mergeCell ref="B10:H10"/>
    <mergeCell ref="J10:K10"/>
    <mergeCell ref="B11:C11"/>
    <mergeCell ref="E11:F11"/>
    <mergeCell ref="H11:I11"/>
  </mergeCells>
  <phoneticPr fontId="1"/>
  <conditionalFormatting sqref="M5:Q6 M8:Q8">
    <cfRule type="expression" dxfId="80" priority="3">
      <formula>LEN(M5)&gt;0</formula>
    </cfRule>
  </conditionalFormatting>
  <conditionalFormatting sqref="E5:L8 E9 J10 E11 H11 F12 E13:H14 E15 B25 G26:L28 I30:L31 I32">
    <cfRule type="expression" dxfId="79" priority="1">
      <formula>OR(B5="",LEFT(B5,3)="（例）",LEFT(B5,1)="「")</formula>
    </cfRule>
  </conditionalFormatting>
  <dataValidations count="4">
    <dataValidation type="list" allowBlank="1" showInputMessage="1" showErrorMessage="1" sqref="E17">
      <formula1>"別添「解体工事に要する費用等」のとおり,なし"</formula1>
    </dataValidation>
    <dataValidation type="list" allowBlank="1" showInputMessage="1" showErrorMessage="1" sqref="E13:H14">
      <formula1>"あり,なし"</formula1>
    </dataValidation>
    <dataValidation type="list" allowBlank="1" showInputMessage="1" showErrorMessage="1" sqref="E12">
      <formula1>"金,免除"</formula1>
    </dataValidation>
    <dataValidation type="list" allowBlank="1" showInputMessage="1" showErrorMessage="1" sqref="E15:K16">
      <formula1>"別添「建築士法第２２条の３の３に定める記載事項」のとおり,なし"</formula1>
    </dataValidation>
  </dataValidations>
  <hyperlinks>
    <hyperlink ref="N1:Q2" location="入力シート!A1" display="入力シートへ戻る"/>
  </hyperlinks>
  <printOptions gridLinesSet="0"/>
  <pageMargins left="0.9055118110236221" right="0.35433070866141736"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5"/>
  <sheetViews>
    <sheetView showGridLines="0" showRowColHeaders="0" zoomScaleNormal="100" zoomScaleSheetLayoutView="100" workbookViewId="0">
      <selection activeCell="A2" sqref="A2:K2"/>
    </sheetView>
  </sheetViews>
  <sheetFormatPr defaultRowHeight="18.75"/>
  <cols>
    <col min="1" max="1" width="10.25" style="149" customWidth="1"/>
    <col min="2" max="2" width="3.625" style="149" customWidth="1"/>
    <col min="3" max="3" width="3" style="149" customWidth="1"/>
    <col min="4" max="4" width="6.125" style="149" customWidth="1"/>
    <col min="5" max="5" width="6" style="149" customWidth="1"/>
    <col min="6" max="6" width="5.75" style="149" customWidth="1"/>
    <col min="7" max="7" width="2" style="149" customWidth="1"/>
    <col min="8" max="8" width="9.625" style="149" customWidth="1"/>
    <col min="9" max="9" width="4.875" style="149" customWidth="1"/>
    <col min="10" max="10" width="7.5" style="149" customWidth="1"/>
    <col min="11" max="11" width="11.75" style="149" customWidth="1"/>
    <col min="12" max="12" width="7.25" style="149" customWidth="1"/>
    <col min="13" max="16384" width="9" style="149"/>
  </cols>
  <sheetData>
    <row r="1" spans="1:16">
      <c r="A1" s="306"/>
      <c r="B1" s="148"/>
      <c r="C1" s="148"/>
      <c r="D1" s="148"/>
      <c r="E1" s="148"/>
      <c r="F1" s="148"/>
      <c r="G1" s="148"/>
      <c r="H1" s="148"/>
      <c r="I1" s="148"/>
      <c r="J1" s="148"/>
      <c r="K1" s="599" t="s">
        <v>143</v>
      </c>
      <c r="L1" s="599"/>
      <c r="M1" s="268"/>
      <c r="N1" s="503" t="s">
        <v>220</v>
      </c>
      <c r="O1" s="505"/>
      <c r="P1" s="268"/>
    </row>
    <row r="2" spans="1:16">
      <c r="A2" s="600" t="s">
        <v>214</v>
      </c>
      <c r="B2" s="600"/>
      <c r="C2" s="601"/>
      <c r="D2" s="601"/>
      <c r="E2" s="601"/>
      <c r="F2" s="601"/>
      <c r="G2" s="601"/>
      <c r="H2" s="601"/>
      <c r="I2" s="601"/>
      <c r="J2" s="601"/>
      <c r="K2" s="601"/>
      <c r="L2" s="148"/>
      <c r="M2" s="268"/>
      <c r="N2" s="614"/>
      <c r="O2" s="615"/>
      <c r="P2" s="268"/>
    </row>
    <row r="3" spans="1:16" ht="19.5" thickBot="1">
      <c r="A3" s="150"/>
      <c r="B3" s="150"/>
      <c r="C3" s="151"/>
      <c r="D3" s="151"/>
      <c r="E3" s="151"/>
      <c r="F3" s="151"/>
      <c r="G3" s="151"/>
      <c r="H3" s="151"/>
      <c r="I3" s="151"/>
      <c r="J3" s="151"/>
      <c r="K3" s="151"/>
      <c r="L3" s="148"/>
      <c r="M3" s="268"/>
      <c r="N3" s="506"/>
      <c r="O3" s="508"/>
      <c r="P3" s="268"/>
    </row>
    <row r="4" spans="1:16">
      <c r="A4" s="558" t="str">
        <f>IF(入力シート!C20="前橋市長","（宛先）前橋市長",IF(入力シート!C20="前橋市公営企業管理者","（宛先）前橋市公営企業管理者","「発注者」が未入力です。"))</f>
        <v>「発注者」が未入力です。</v>
      </c>
      <c r="B4" s="558"/>
      <c r="C4" s="558"/>
      <c r="D4" s="558"/>
      <c r="E4" s="558"/>
      <c r="F4" s="558"/>
      <c r="G4" s="558"/>
      <c r="H4" s="558"/>
      <c r="I4" s="558"/>
      <c r="J4" s="558"/>
      <c r="K4" s="558"/>
      <c r="L4" s="558"/>
      <c r="M4" s="268"/>
      <c r="N4" s="268"/>
      <c r="O4" s="268"/>
      <c r="P4" s="268"/>
    </row>
    <row r="5" spans="1:16">
      <c r="A5" s="152"/>
      <c r="B5" s="152"/>
      <c r="C5" s="153"/>
      <c r="D5" s="153"/>
      <c r="E5" s="153"/>
      <c r="F5" s="153"/>
      <c r="G5" s="153"/>
      <c r="H5" s="547" t="s">
        <v>4</v>
      </c>
      <c r="I5" s="547"/>
      <c r="J5" s="558" t="str">
        <f>IF(入力シート!C18="","「住所」が未入力です。",入力シート!C18)</f>
        <v>「住所」が未入力です。</v>
      </c>
      <c r="K5" s="558"/>
      <c r="L5" s="558"/>
      <c r="M5" s="278"/>
      <c r="N5" s="278"/>
      <c r="O5" s="278"/>
      <c r="P5" s="278"/>
    </row>
    <row r="6" spans="1:16">
      <c r="A6" s="152"/>
      <c r="B6" s="152"/>
      <c r="C6" s="153"/>
      <c r="D6" s="153"/>
      <c r="E6" s="153"/>
      <c r="F6" s="547" t="s">
        <v>5</v>
      </c>
      <c r="G6" s="547"/>
      <c r="H6" s="547" t="s">
        <v>2</v>
      </c>
      <c r="I6" s="547"/>
      <c r="J6" s="558" t="str">
        <f>IF(入力シート!C15="","「会社名」が未入力です。",入力シート!C15)</f>
        <v>「会社名」が未入力です。</v>
      </c>
      <c r="K6" s="558"/>
      <c r="L6" s="558"/>
      <c r="M6" s="278"/>
      <c r="N6" s="278"/>
      <c r="O6" s="278"/>
      <c r="P6" s="278"/>
    </row>
    <row r="7" spans="1:16">
      <c r="A7" s="152"/>
      <c r="B7" s="152"/>
      <c r="C7" s="153"/>
      <c r="D7" s="153"/>
      <c r="E7" s="153"/>
      <c r="F7" s="153"/>
      <c r="G7" s="153"/>
      <c r="H7" s="547" t="s">
        <v>3</v>
      </c>
      <c r="I7" s="547"/>
      <c r="J7" s="558" t="str">
        <f>IF(入力シート!C17="","「代表者（氏名）」が未入力です。",入力シート!C16&amp;"　"&amp;入力シート!C17)</f>
        <v>「代表者（氏名）」が未入力です。</v>
      </c>
      <c r="K7" s="558"/>
      <c r="L7" s="558"/>
      <c r="M7" s="278"/>
      <c r="N7" s="280" t="s">
        <v>299</v>
      </c>
      <c r="O7" s="278"/>
      <c r="P7" s="278"/>
    </row>
    <row r="8" spans="1:16">
      <c r="A8" s="154" t="s">
        <v>49</v>
      </c>
      <c r="B8" s="515" t="str">
        <f>IF(入力シート!C21="","「件名」が未入力です。",入力シート!C21)</f>
        <v>「件名」が未入力です。</v>
      </c>
      <c r="C8" s="515"/>
      <c r="D8" s="515"/>
      <c r="E8" s="515"/>
      <c r="F8" s="515"/>
      <c r="G8" s="515"/>
      <c r="H8" s="515"/>
      <c r="I8" s="515"/>
      <c r="J8" s="515"/>
      <c r="K8" s="515"/>
      <c r="L8" s="515"/>
      <c r="M8" s="278"/>
      <c r="N8" s="283" t="s">
        <v>300</v>
      </c>
      <c r="O8" s="278"/>
      <c r="P8" s="278"/>
    </row>
    <row r="9" spans="1:16">
      <c r="A9" s="152"/>
      <c r="B9" s="152"/>
      <c r="C9" s="153"/>
      <c r="D9" s="153"/>
      <c r="E9" s="153"/>
      <c r="F9" s="153"/>
      <c r="G9" s="153"/>
      <c r="H9" s="153"/>
      <c r="I9" s="153"/>
      <c r="J9" s="153"/>
      <c r="K9" s="153"/>
      <c r="M9" s="278"/>
      <c r="N9" s="278"/>
      <c r="O9" s="278"/>
      <c r="P9" s="278"/>
    </row>
    <row r="10" spans="1:16" ht="18.75" customHeight="1">
      <c r="A10" s="548" t="s">
        <v>52</v>
      </c>
      <c r="B10" s="549"/>
      <c r="C10" s="549"/>
      <c r="D10" s="549"/>
      <c r="E10" s="549"/>
      <c r="F10" s="549"/>
      <c r="G10" s="549"/>
      <c r="H10" s="549"/>
      <c r="I10" s="549"/>
      <c r="J10" s="550"/>
      <c r="K10" s="551" t="s">
        <v>124</v>
      </c>
      <c r="L10" s="551"/>
      <c r="M10" s="278"/>
      <c r="N10" s="278"/>
      <c r="O10" s="278"/>
      <c r="P10" s="278"/>
    </row>
    <row r="11" spans="1:16">
      <c r="A11" s="548" t="s">
        <v>51</v>
      </c>
      <c r="B11" s="549"/>
      <c r="C11" s="549"/>
      <c r="D11" s="549"/>
      <c r="E11" s="549"/>
      <c r="F11" s="549"/>
      <c r="G11" s="549"/>
      <c r="H11" s="549"/>
      <c r="I11" s="549"/>
      <c r="J11" s="550"/>
      <c r="K11" s="551"/>
      <c r="L11" s="551"/>
      <c r="M11" s="278"/>
      <c r="N11" s="278"/>
      <c r="O11" s="278"/>
      <c r="P11" s="278"/>
    </row>
    <row r="12" spans="1:16">
      <c r="A12" s="548" t="s">
        <v>50</v>
      </c>
      <c r="B12" s="549"/>
      <c r="C12" s="549"/>
      <c r="D12" s="549"/>
      <c r="E12" s="549"/>
      <c r="F12" s="549"/>
      <c r="G12" s="549"/>
      <c r="H12" s="549"/>
      <c r="I12" s="549"/>
      <c r="J12" s="550"/>
      <c r="K12" s="551"/>
      <c r="L12" s="551"/>
      <c r="M12" s="278"/>
      <c r="N12" s="278"/>
      <c r="O12" s="278"/>
      <c r="P12" s="278"/>
    </row>
    <row r="13" spans="1:16">
      <c r="A13" s="548" t="s">
        <v>53</v>
      </c>
      <c r="B13" s="549"/>
      <c r="C13" s="549"/>
      <c r="D13" s="549"/>
      <c r="E13" s="549"/>
      <c r="F13" s="549"/>
      <c r="G13" s="549"/>
      <c r="H13" s="549"/>
      <c r="I13" s="549"/>
      <c r="J13" s="550"/>
      <c r="K13" s="551"/>
      <c r="L13" s="551"/>
      <c r="M13" s="278"/>
      <c r="N13" s="278"/>
      <c r="O13" s="278"/>
      <c r="P13" s="278"/>
    </row>
    <row r="14" spans="1:16" ht="18.75" customHeight="1">
      <c r="A14" s="552" t="s">
        <v>54</v>
      </c>
      <c r="B14" s="553"/>
      <c r="C14" s="553"/>
      <c r="D14" s="553"/>
      <c r="E14" s="553"/>
      <c r="F14" s="553"/>
      <c r="G14" s="553"/>
      <c r="H14" s="553"/>
      <c r="I14" s="553"/>
      <c r="J14" s="554"/>
      <c r="K14" s="551"/>
      <c r="L14" s="551"/>
      <c r="M14" s="278"/>
      <c r="N14" s="278"/>
      <c r="O14" s="278"/>
      <c r="P14" s="278"/>
    </row>
    <row r="15" spans="1:16">
      <c r="A15" s="555"/>
      <c r="B15" s="556"/>
      <c r="C15" s="556"/>
      <c r="D15" s="556"/>
      <c r="E15" s="556"/>
      <c r="F15" s="556"/>
      <c r="G15" s="556"/>
      <c r="H15" s="556"/>
      <c r="I15" s="556"/>
      <c r="J15" s="557"/>
      <c r="K15" s="551"/>
      <c r="L15" s="551"/>
      <c r="M15" s="278"/>
      <c r="N15" s="278"/>
      <c r="O15" s="278"/>
      <c r="P15" s="278"/>
    </row>
    <row r="16" spans="1:16">
      <c r="A16" s="548" t="s">
        <v>55</v>
      </c>
      <c r="B16" s="549"/>
      <c r="C16" s="549"/>
      <c r="D16" s="549"/>
      <c r="E16" s="549"/>
      <c r="F16" s="549"/>
      <c r="G16" s="549"/>
      <c r="H16" s="549"/>
      <c r="I16" s="549"/>
      <c r="J16" s="550"/>
      <c r="K16" s="551"/>
      <c r="L16" s="551"/>
      <c r="M16" s="278"/>
      <c r="N16" s="278"/>
      <c r="O16" s="278"/>
      <c r="P16" s="278"/>
    </row>
    <row r="17" spans="1:16">
      <c r="A17" s="548" t="s">
        <v>56</v>
      </c>
      <c r="B17" s="549"/>
      <c r="C17" s="549"/>
      <c r="D17" s="549"/>
      <c r="E17" s="549"/>
      <c r="F17" s="549"/>
      <c r="G17" s="549"/>
      <c r="H17" s="549"/>
      <c r="I17" s="549"/>
      <c r="J17" s="550"/>
      <c r="K17" s="551"/>
      <c r="L17" s="551"/>
      <c r="M17" s="278"/>
      <c r="N17" s="278"/>
      <c r="O17" s="278"/>
      <c r="P17" s="278"/>
    </row>
    <row r="18" spans="1:16">
      <c r="A18" s="155"/>
      <c r="B18" s="155"/>
      <c r="C18" s="155"/>
      <c r="D18" s="155"/>
      <c r="E18" s="155"/>
      <c r="F18" s="155"/>
      <c r="G18" s="155"/>
      <c r="H18" s="155"/>
      <c r="I18" s="155"/>
      <c r="J18" s="155"/>
      <c r="K18" s="155"/>
      <c r="M18" s="278"/>
      <c r="N18" s="278"/>
      <c r="O18" s="278"/>
      <c r="P18" s="278"/>
    </row>
    <row r="19" spans="1:16">
      <c r="A19" s="530" t="s">
        <v>57</v>
      </c>
      <c r="B19" s="531"/>
      <c r="C19" s="531"/>
      <c r="D19" s="531"/>
      <c r="E19" s="531"/>
      <c r="F19" s="531"/>
      <c r="G19" s="531"/>
      <c r="H19" s="531"/>
      <c r="I19" s="531"/>
      <c r="J19" s="531"/>
      <c r="K19" s="531"/>
      <c r="L19" s="532"/>
      <c r="M19" s="278"/>
      <c r="N19" s="278"/>
      <c r="O19" s="278"/>
      <c r="P19" s="278"/>
    </row>
    <row r="20" spans="1:16">
      <c r="A20" s="533" t="s">
        <v>129</v>
      </c>
      <c r="B20" s="534"/>
      <c r="C20" s="534"/>
      <c r="D20" s="534"/>
      <c r="E20" s="534"/>
      <c r="F20" s="534"/>
      <c r="G20" s="534"/>
      <c r="H20" s="534"/>
      <c r="I20" s="534"/>
      <c r="J20" s="534"/>
      <c r="K20" s="534"/>
      <c r="L20" s="535"/>
      <c r="M20" s="278"/>
      <c r="N20" s="278"/>
      <c r="O20" s="278"/>
      <c r="P20" s="278"/>
    </row>
    <row r="21" spans="1:16">
      <c r="A21" s="536" t="s">
        <v>58</v>
      </c>
      <c r="B21" s="537"/>
      <c r="C21" s="537"/>
      <c r="D21" s="537"/>
      <c r="E21" s="537"/>
      <c r="F21" s="537"/>
      <c r="G21" s="538"/>
      <c r="H21" s="536" t="s">
        <v>60</v>
      </c>
      <c r="I21" s="537"/>
      <c r="J21" s="537"/>
      <c r="K21" s="537"/>
      <c r="L21" s="538"/>
      <c r="M21" s="278"/>
      <c r="N21" s="278"/>
      <c r="O21" s="278"/>
      <c r="P21" s="278"/>
    </row>
    <row r="22" spans="1:16">
      <c r="A22" s="539" t="s">
        <v>59</v>
      </c>
      <c r="B22" s="540"/>
      <c r="C22" s="540"/>
      <c r="D22" s="540"/>
      <c r="E22" s="540"/>
      <c r="F22" s="540"/>
      <c r="G22" s="541"/>
      <c r="H22" s="539" t="s">
        <v>61</v>
      </c>
      <c r="I22" s="540"/>
      <c r="J22" s="540"/>
      <c r="K22" s="540"/>
      <c r="L22" s="541"/>
      <c r="M22" s="278"/>
      <c r="N22" s="278"/>
      <c r="O22" s="278"/>
      <c r="P22" s="278"/>
    </row>
    <row r="23" spans="1:16" ht="18.75" customHeight="1">
      <c r="A23" s="156" t="s">
        <v>117</v>
      </c>
      <c r="B23" s="545"/>
      <c r="C23" s="545"/>
      <c r="D23" s="545"/>
      <c r="E23" s="545"/>
      <c r="F23" s="545"/>
      <c r="G23" s="546"/>
      <c r="H23" s="157" t="s">
        <v>117</v>
      </c>
      <c r="I23" s="545"/>
      <c r="J23" s="545"/>
      <c r="K23" s="545"/>
      <c r="L23" s="546"/>
      <c r="M23" s="278"/>
      <c r="N23" s="278"/>
      <c r="O23" s="278"/>
      <c r="P23" s="278"/>
    </row>
    <row r="24" spans="1:16">
      <c r="A24" s="156" t="s">
        <v>118</v>
      </c>
      <c r="B24" s="545"/>
      <c r="C24" s="545"/>
      <c r="D24" s="545"/>
      <c r="E24" s="559" t="s">
        <v>202</v>
      </c>
      <c r="F24" s="559"/>
      <c r="G24" s="560"/>
      <c r="H24" s="157" t="s">
        <v>118</v>
      </c>
      <c r="I24" s="545"/>
      <c r="J24" s="545"/>
      <c r="K24" s="559" t="s">
        <v>141</v>
      </c>
      <c r="L24" s="560"/>
      <c r="M24" s="278"/>
      <c r="N24" s="278"/>
      <c r="O24" s="300" t="s">
        <v>293</v>
      </c>
      <c r="P24" s="278"/>
    </row>
    <row r="25" spans="1:16">
      <c r="A25" s="561" t="s">
        <v>142</v>
      </c>
      <c r="B25" s="559"/>
      <c r="C25" s="545"/>
      <c r="D25" s="545"/>
      <c r="E25" s="545"/>
      <c r="F25" s="559" t="s">
        <v>134</v>
      </c>
      <c r="G25" s="560"/>
      <c r="H25" s="561" t="s">
        <v>119</v>
      </c>
      <c r="I25" s="559"/>
      <c r="J25" s="545"/>
      <c r="K25" s="545"/>
      <c r="L25" s="158" t="s">
        <v>121</v>
      </c>
      <c r="M25" s="278"/>
      <c r="N25" s="278"/>
      <c r="O25" s="278"/>
      <c r="P25" s="278"/>
    </row>
    <row r="26" spans="1:16" ht="18.75" customHeight="1">
      <c r="A26" s="542" t="s">
        <v>126</v>
      </c>
      <c r="B26" s="543"/>
      <c r="C26" s="543"/>
      <c r="D26" s="543"/>
      <c r="E26" s="543"/>
      <c r="F26" s="543"/>
      <c r="G26" s="544"/>
      <c r="H26" s="542" t="s">
        <v>126</v>
      </c>
      <c r="I26" s="543"/>
      <c r="J26" s="543"/>
      <c r="K26" s="543"/>
      <c r="L26" s="544"/>
      <c r="M26" s="278"/>
      <c r="N26" s="278"/>
      <c r="O26" s="278"/>
      <c r="P26" s="278"/>
    </row>
    <row r="27" spans="1:16">
      <c r="A27" s="156" t="s">
        <v>123</v>
      </c>
      <c r="B27" s="545"/>
      <c r="C27" s="545"/>
      <c r="D27" s="545"/>
      <c r="E27" s="545"/>
      <c r="F27" s="545"/>
      <c r="G27" s="545"/>
      <c r="H27" s="159" t="s">
        <v>123</v>
      </c>
      <c r="I27" s="545"/>
      <c r="J27" s="545"/>
      <c r="K27" s="545"/>
      <c r="L27" s="546"/>
      <c r="M27" s="278"/>
      <c r="N27" s="278"/>
      <c r="O27" s="278"/>
      <c r="P27" s="278"/>
    </row>
    <row r="28" spans="1:16">
      <c r="A28" s="156" t="s">
        <v>127</v>
      </c>
      <c r="B28" s="568" t="s">
        <v>128</v>
      </c>
      <c r="C28" s="568"/>
      <c r="D28" s="568"/>
      <c r="E28" s="568"/>
      <c r="F28" s="568"/>
      <c r="G28" s="569"/>
      <c r="H28" s="156" t="s">
        <v>127</v>
      </c>
      <c r="I28" s="559" t="s">
        <v>128</v>
      </c>
      <c r="J28" s="559"/>
      <c r="K28" s="559"/>
      <c r="L28" s="560"/>
      <c r="M28" s="278"/>
      <c r="N28" s="278"/>
      <c r="O28" s="278"/>
      <c r="P28" s="278"/>
    </row>
    <row r="29" spans="1:16">
      <c r="A29" s="570" t="s">
        <v>122</v>
      </c>
      <c r="B29" s="568"/>
      <c r="C29" s="545"/>
      <c r="D29" s="545"/>
      <c r="E29" s="545"/>
      <c r="F29" s="559" t="s">
        <v>135</v>
      </c>
      <c r="G29" s="560"/>
      <c r="H29" s="570" t="s">
        <v>122</v>
      </c>
      <c r="I29" s="568"/>
      <c r="J29" s="545"/>
      <c r="K29" s="545"/>
      <c r="L29" s="158" t="s">
        <v>125</v>
      </c>
      <c r="M29" s="278"/>
      <c r="N29" s="278"/>
      <c r="O29" s="278"/>
      <c r="P29" s="278"/>
    </row>
    <row r="30" spans="1:16">
      <c r="A30" s="516" t="s">
        <v>62</v>
      </c>
      <c r="B30" s="516"/>
      <c r="C30" s="516"/>
      <c r="D30" s="516"/>
      <c r="E30" s="516"/>
      <c r="F30" s="516"/>
      <c r="G30" s="516"/>
      <c r="H30" s="516"/>
      <c r="I30" s="516"/>
      <c r="J30" s="516"/>
      <c r="K30" s="516"/>
      <c r="L30" s="516"/>
      <c r="M30" s="278"/>
      <c r="N30" s="278"/>
      <c r="O30" s="278"/>
      <c r="P30" s="278"/>
    </row>
    <row r="31" spans="1:16">
      <c r="A31" s="155"/>
      <c r="B31" s="155"/>
      <c r="C31" s="155"/>
      <c r="D31" s="155"/>
      <c r="E31" s="155"/>
      <c r="F31" s="155"/>
      <c r="G31" s="155"/>
      <c r="H31" s="155"/>
      <c r="I31" s="155"/>
      <c r="J31" s="155"/>
      <c r="K31" s="155"/>
      <c r="M31" s="278"/>
      <c r="N31" s="278"/>
      <c r="O31" s="278"/>
      <c r="P31" s="278"/>
    </row>
    <row r="32" spans="1:16">
      <c r="A32" s="571" t="s">
        <v>290</v>
      </c>
      <c r="B32" s="571"/>
      <c r="C32" s="571"/>
      <c r="D32" s="571"/>
      <c r="E32" s="571"/>
      <c r="F32" s="571"/>
      <c r="G32" s="571"/>
      <c r="H32" s="571"/>
      <c r="I32" s="571"/>
      <c r="J32" s="571"/>
      <c r="K32" s="571"/>
      <c r="L32" s="571"/>
      <c r="M32" s="278"/>
      <c r="N32" s="278"/>
      <c r="O32" s="278"/>
      <c r="P32" s="278"/>
    </row>
    <row r="33" spans="1:16" ht="18.75" customHeight="1">
      <c r="A33" s="572" t="s">
        <v>64</v>
      </c>
      <c r="B33" s="573"/>
      <c r="C33" s="576" t="s">
        <v>65</v>
      </c>
      <c r="D33" s="577"/>
      <c r="E33" s="577"/>
      <c r="F33" s="577"/>
      <c r="G33" s="577"/>
      <c r="H33" s="577"/>
      <c r="I33" s="577"/>
      <c r="J33" s="578"/>
      <c r="K33" s="582" t="s">
        <v>140</v>
      </c>
      <c r="L33" s="582"/>
      <c r="M33" s="278"/>
      <c r="N33" s="278"/>
      <c r="O33" s="278"/>
      <c r="P33" s="278"/>
    </row>
    <row r="34" spans="1:16">
      <c r="A34" s="574"/>
      <c r="B34" s="575"/>
      <c r="C34" s="579"/>
      <c r="D34" s="580"/>
      <c r="E34" s="580"/>
      <c r="F34" s="580"/>
      <c r="G34" s="580"/>
      <c r="H34" s="580"/>
      <c r="I34" s="580"/>
      <c r="J34" s="581"/>
      <c r="K34" s="582"/>
      <c r="L34" s="582"/>
      <c r="M34" s="278"/>
      <c r="N34" s="278"/>
      <c r="O34" s="278"/>
      <c r="P34" s="278"/>
    </row>
    <row r="35" spans="1:16" ht="15.95" customHeight="1">
      <c r="A35" s="562"/>
      <c r="B35" s="563"/>
      <c r="C35" s="583" t="s">
        <v>130</v>
      </c>
      <c r="D35" s="584"/>
      <c r="E35" s="585" t="str">
        <f>IF(A35="","","（例）△△建築士事務所")</f>
        <v/>
      </c>
      <c r="F35" s="585"/>
      <c r="G35" s="585"/>
      <c r="H35" s="585"/>
      <c r="I35" s="585"/>
      <c r="J35" s="585"/>
      <c r="K35" s="586" t="str">
        <f>IF(A35="","","（例）前橋　五郎")</f>
        <v/>
      </c>
      <c r="L35" s="587"/>
      <c r="M35" s="278"/>
      <c r="N35" s="278"/>
      <c r="O35" s="300" t="s">
        <v>291</v>
      </c>
      <c r="P35" s="278"/>
    </row>
    <row r="36" spans="1:16" ht="15.95" customHeight="1">
      <c r="A36" s="564"/>
      <c r="B36" s="565"/>
      <c r="C36" s="592" t="s">
        <v>131</v>
      </c>
      <c r="D36" s="593"/>
      <c r="E36" s="594" t="str">
        <f>IF(A35="","","（例）前橋市本町１－１－１")</f>
        <v/>
      </c>
      <c r="F36" s="594"/>
      <c r="G36" s="594"/>
      <c r="H36" s="594"/>
      <c r="I36" s="594"/>
      <c r="J36" s="594"/>
      <c r="K36" s="588"/>
      <c r="L36" s="589"/>
      <c r="M36" s="278"/>
      <c r="N36" s="278"/>
      <c r="O36" s="278"/>
      <c r="P36" s="278"/>
    </row>
    <row r="37" spans="1:16" ht="15.95" customHeight="1">
      <c r="A37" s="566"/>
      <c r="B37" s="567"/>
      <c r="C37" s="595" t="s">
        <v>132</v>
      </c>
      <c r="D37" s="596"/>
      <c r="E37" s="596"/>
      <c r="F37" s="596"/>
      <c r="G37" s="597" t="str">
        <f>IF(A35="","","（例）一級")</f>
        <v/>
      </c>
      <c r="H37" s="597"/>
      <c r="I37" s="596" t="s">
        <v>133</v>
      </c>
      <c r="J37" s="598"/>
      <c r="K37" s="590"/>
      <c r="L37" s="591"/>
      <c r="M37" s="278"/>
      <c r="N37" s="278"/>
      <c r="O37" s="278"/>
      <c r="P37" s="278"/>
    </row>
    <row r="38" spans="1:16" ht="15.95" customHeight="1">
      <c r="A38" s="562"/>
      <c r="B38" s="563"/>
      <c r="C38" s="583" t="s">
        <v>130</v>
      </c>
      <c r="D38" s="584"/>
      <c r="E38" s="585"/>
      <c r="F38" s="585"/>
      <c r="G38" s="585"/>
      <c r="H38" s="585"/>
      <c r="I38" s="585"/>
      <c r="J38" s="563"/>
      <c r="K38" s="586"/>
      <c r="L38" s="587"/>
      <c r="M38" s="278"/>
      <c r="N38" s="278"/>
      <c r="O38" s="278"/>
      <c r="P38" s="278"/>
    </row>
    <row r="39" spans="1:16" ht="15.95" customHeight="1">
      <c r="A39" s="564"/>
      <c r="B39" s="565"/>
      <c r="C39" s="592" t="s">
        <v>131</v>
      </c>
      <c r="D39" s="593"/>
      <c r="E39" s="594"/>
      <c r="F39" s="594"/>
      <c r="G39" s="594"/>
      <c r="H39" s="594"/>
      <c r="I39" s="594"/>
      <c r="J39" s="565"/>
      <c r="K39" s="588"/>
      <c r="L39" s="589"/>
      <c r="M39" s="278"/>
      <c r="N39" s="278"/>
      <c r="O39" s="278"/>
      <c r="P39" s="278"/>
    </row>
    <row r="40" spans="1:16" ht="15.95" customHeight="1">
      <c r="A40" s="566"/>
      <c r="B40" s="567"/>
      <c r="C40" s="595" t="s">
        <v>132</v>
      </c>
      <c r="D40" s="596"/>
      <c r="E40" s="596"/>
      <c r="F40" s="596"/>
      <c r="G40" s="597"/>
      <c r="H40" s="597"/>
      <c r="I40" s="596" t="s">
        <v>133</v>
      </c>
      <c r="J40" s="598"/>
      <c r="K40" s="590"/>
      <c r="L40" s="591"/>
      <c r="M40" s="278"/>
      <c r="N40" s="278"/>
      <c r="O40" s="278"/>
      <c r="P40" s="278"/>
    </row>
    <row r="41" spans="1:16">
      <c r="A41" s="155"/>
      <c r="B41" s="155"/>
      <c r="C41" s="155"/>
      <c r="D41" s="155"/>
      <c r="E41" s="155"/>
      <c r="F41" s="155"/>
      <c r="G41" s="155"/>
      <c r="H41" s="155"/>
      <c r="I41" s="155"/>
      <c r="J41" s="155"/>
      <c r="K41" s="155"/>
      <c r="M41" s="278"/>
      <c r="N41" s="278"/>
      <c r="O41" s="278"/>
      <c r="P41" s="278"/>
    </row>
    <row r="42" spans="1:16" ht="18.75" customHeight="1">
      <c r="A42" s="552" t="s">
        <v>66</v>
      </c>
      <c r="B42" s="553"/>
      <c r="C42" s="553"/>
      <c r="D42" s="553"/>
      <c r="E42" s="553"/>
      <c r="F42" s="553"/>
      <c r="G42" s="553"/>
      <c r="H42" s="553"/>
      <c r="I42" s="553"/>
      <c r="J42" s="553"/>
      <c r="K42" s="553"/>
      <c r="L42" s="554"/>
      <c r="M42" s="278"/>
      <c r="N42" s="278"/>
      <c r="O42" s="278"/>
      <c r="P42" s="278"/>
    </row>
    <row r="43" spans="1:16">
      <c r="A43" s="555"/>
      <c r="B43" s="556"/>
      <c r="C43" s="556"/>
      <c r="D43" s="556"/>
      <c r="E43" s="556"/>
      <c r="F43" s="556"/>
      <c r="G43" s="556"/>
      <c r="H43" s="556"/>
      <c r="I43" s="556"/>
      <c r="J43" s="556"/>
      <c r="K43" s="556"/>
      <c r="L43" s="557"/>
      <c r="M43" s="278"/>
      <c r="N43" s="278"/>
      <c r="O43" s="278"/>
      <c r="P43" s="278"/>
    </row>
    <row r="44" spans="1:16">
      <c r="A44" s="602" t="s">
        <v>67</v>
      </c>
      <c r="B44" s="603"/>
      <c r="C44" s="603"/>
      <c r="D44" s="603"/>
      <c r="E44" s="603"/>
      <c r="F44" s="604"/>
      <c r="G44" s="605" t="str">
        <f>J6</f>
        <v>「会社名」が未入力です。</v>
      </c>
      <c r="H44" s="606"/>
      <c r="I44" s="606"/>
      <c r="J44" s="606"/>
      <c r="K44" s="606"/>
      <c r="L44" s="607"/>
      <c r="M44" s="278"/>
      <c r="N44" s="278"/>
      <c r="O44" s="278"/>
      <c r="P44" s="278"/>
    </row>
    <row r="45" spans="1:16">
      <c r="A45" s="608" t="s">
        <v>68</v>
      </c>
      <c r="B45" s="609"/>
      <c r="C45" s="609"/>
      <c r="D45" s="609"/>
      <c r="E45" s="609"/>
      <c r="F45" s="610"/>
      <c r="G45" s="611" t="str">
        <f>J5</f>
        <v>「住所」が未入力です。</v>
      </c>
      <c r="H45" s="612"/>
      <c r="I45" s="612"/>
      <c r="J45" s="612"/>
      <c r="K45" s="612"/>
      <c r="L45" s="613"/>
      <c r="M45" s="278"/>
      <c r="N45" s="278"/>
      <c r="O45" s="278"/>
      <c r="P45" s="278"/>
    </row>
    <row r="46" spans="1:16" ht="12.75" customHeight="1">
      <c r="A46" s="620" t="s">
        <v>69</v>
      </c>
      <c r="B46" s="621"/>
      <c r="C46" s="621"/>
      <c r="D46" s="621"/>
      <c r="E46" s="621"/>
      <c r="F46" s="622"/>
      <c r="G46" s="160" t="s">
        <v>120</v>
      </c>
      <c r="H46" s="617" t="s">
        <v>292</v>
      </c>
      <c r="I46" s="617"/>
      <c r="J46" s="621" t="s">
        <v>137</v>
      </c>
      <c r="K46" s="621"/>
      <c r="L46" s="622"/>
      <c r="M46" s="278"/>
      <c r="N46" s="278"/>
      <c r="O46" s="300" t="s">
        <v>326</v>
      </c>
      <c r="P46" s="278"/>
    </row>
    <row r="47" spans="1:16" ht="11.25" customHeight="1">
      <c r="A47" s="623"/>
      <c r="B47" s="624"/>
      <c r="C47" s="624"/>
      <c r="D47" s="624"/>
      <c r="E47" s="624"/>
      <c r="F47" s="625"/>
      <c r="G47" s="161" t="s">
        <v>120</v>
      </c>
      <c r="H47" s="162"/>
      <c r="I47" s="626" t="s">
        <v>138</v>
      </c>
      <c r="J47" s="626"/>
      <c r="K47" s="166"/>
      <c r="L47" s="163" t="s">
        <v>139</v>
      </c>
      <c r="M47" s="278"/>
      <c r="N47" s="278"/>
      <c r="O47" s="278"/>
      <c r="P47" s="278"/>
    </row>
    <row r="48" spans="1:16" ht="16.5" customHeight="1">
      <c r="A48" s="627" t="s">
        <v>136</v>
      </c>
      <c r="B48" s="628"/>
      <c r="C48" s="628"/>
      <c r="D48" s="628"/>
      <c r="E48" s="628"/>
      <c r="F48" s="629"/>
      <c r="G48" s="517" t="str">
        <f>J7</f>
        <v>「代表者（氏名）」が未入力です。</v>
      </c>
      <c r="H48" s="518"/>
      <c r="I48" s="518"/>
      <c r="J48" s="518"/>
      <c r="K48" s="518"/>
      <c r="L48" s="519"/>
      <c r="M48" s="278"/>
      <c r="N48" s="278"/>
      <c r="O48" s="278"/>
      <c r="P48" s="278"/>
    </row>
    <row r="49" spans="1:16" ht="15" customHeight="1">
      <c r="A49" s="630"/>
      <c r="B49" s="631"/>
      <c r="C49" s="631"/>
      <c r="D49" s="631"/>
      <c r="E49" s="631"/>
      <c r="F49" s="632"/>
      <c r="G49" s="520"/>
      <c r="H49" s="521"/>
      <c r="I49" s="521"/>
      <c r="J49" s="521"/>
      <c r="K49" s="521"/>
      <c r="L49" s="522"/>
      <c r="M49" s="278"/>
      <c r="N49" s="278"/>
      <c r="O49" s="278"/>
      <c r="P49" s="278"/>
    </row>
    <row r="50" spans="1:16">
      <c r="A50" s="155"/>
      <c r="B50" s="155"/>
      <c r="C50" s="155"/>
      <c r="D50" s="155"/>
      <c r="E50" s="155"/>
      <c r="F50" s="155"/>
      <c r="G50" s="155"/>
      <c r="H50" s="155"/>
      <c r="I50" s="164"/>
      <c r="J50" s="164"/>
      <c r="K50" s="164"/>
      <c r="M50" s="278"/>
      <c r="N50" s="278"/>
      <c r="O50" s="278"/>
      <c r="P50" s="278"/>
    </row>
    <row r="51" spans="1:16">
      <c r="A51" s="523" t="s">
        <v>144</v>
      </c>
      <c r="B51" s="524"/>
      <c r="C51" s="524"/>
      <c r="D51" s="524"/>
      <c r="E51" s="524"/>
      <c r="F51" s="524"/>
      <c r="G51" s="524"/>
      <c r="H51" s="524"/>
      <c r="I51" s="524"/>
      <c r="J51" s="524"/>
      <c r="K51" s="524"/>
      <c r="L51" s="525"/>
      <c r="M51" s="278"/>
      <c r="N51" s="280" t="s">
        <v>294</v>
      </c>
      <c r="O51" s="278"/>
      <c r="P51" s="278"/>
    </row>
    <row r="52" spans="1:16" ht="19.5" customHeight="1">
      <c r="A52" s="526" t="s">
        <v>145</v>
      </c>
      <c r="B52" s="527"/>
      <c r="C52" s="594" t="str">
        <f>入力シート!C11&amp;""</f>
        <v/>
      </c>
      <c r="D52" s="594"/>
      <c r="E52" s="594"/>
      <c r="F52" s="594"/>
      <c r="G52" s="594"/>
      <c r="H52" s="594"/>
      <c r="I52" s="547" t="s">
        <v>198</v>
      </c>
      <c r="J52" s="547"/>
      <c r="K52" s="594" t="str">
        <f>入力シート!C12&amp;""</f>
        <v/>
      </c>
      <c r="L52" s="565"/>
      <c r="M52" s="278"/>
      <c r="N52" s="281" t="s">
        <v>295</v>
      </c>
      <c r="O52" s="278"/>
      <c r="P52" s="278"/>
    </row>
    <row r="53" spans="1:16">
      <c r="A53" s="528" t="s">
        <v>146</v>
      </c>
      <c r="B53" s="529"/>
      <c r="C53" s="618" t="str">
        <f>入力シート!C13&amp;""</f>
        <v/>
      </c>
      <c r="D53" s="618"/>
      <c r="E53" s="618"/>
      <c r="F53" s="618"/>
      <c r="G53" s="618"/>
      <c r="H53" s="618"/>
      <c r="I53" s="619" t="s">
        <v>199</v>
      </c>
      <c r="J53" s="619"/>
      <c r="K53" s="618" t="str">
        <f>入力シート!C14&amp;""</f>
        <v/>
      </c>
      <c r="L53" s="567"/>
      <c r="M53" s="278"/>
      <c r="N53" s="281" t="s">
        <v>296</v>
      </c>
      <c r="O53" s="278"/>
      <c r="P53" s="278"/>
    </row>
    <row r="54" spans="1:16">
      <c r="A54" s="155"/>
      <c r="B54" s="155"/>
      <c r="C54" s="155"/>
      <c r="D54" s="155"/>
      <c r="E54" s="155"/>
      <c r="F54" s="155"/>
      <c r="G54" s="155"/>
      <c r="H54" s="155"/>
      <c r="I54" s="155"/>
      <c r="J54" s="155"/>
      <c r="K54" s="155"/>
      <c r="M54" s="278"/>
      <c r="N54" s="281" t="s">
        <v>297</v>
      </c>
      <c r="O54" s="278"/>
      <c r="P54" s="278"/>
    </row>
    <row r="55" spans="1:16">
      <c r="A55" s="514" t="s">
        <v>70</v>
      </c>
      <c r="B55" s="514"/>
      <c r="C55" s="514"/>
      <c r="D55" s="514"/>
      <c r="E55" s="514"/>
      <c r="F55" s="514"/>
      <c r="G55" s="514"/>
      <c r="H55" s="514"/>
      <c r="I55" s="514"/>
      <c r="J55" s="514"/>
      <c r="K55" s="514"/>
      <c r="L55" s="514"/>
      <c r="M55" s="278"/>
      <c r="N55" s="280" t="s">
        <v>298</v>
      </c>
      <c r="O55" s="278"/>
      <c r="P55" s="278"/>
    </row>
    <row r="56" spans="1:16">
      <c r="A56" s="155"/>
      <c r="B56" s="155"/>
      <c r="C56" s="155"/>
      <c r="D56" s="155"/>
      <c r="E56" s="155"/>
      <c r="F56" s="155"/>
      <c r="G56" s="155"/>
      <c r="H56" s="155"/>
      <c r="I56" s="155"/>
      <c r="J56" s="155"/>
      <c r="K56" s="155"/>
      <c r="M56" s="278"/>
      <c r="N56" s="282"/>
      <c r="O56" s="278"/>
      <c r="P56" s="278"/>
    </row>
    <row r="57" spans="1:16">
      <c r="A57" s="155"/>
      <c r="B57" s="155"/>
      <c r="C57" s="155"/>
      <c r="D57" s="155"/>
      <c r="E57" s="155"/>
      <c r="F57" s="164"/>
      <c r="G57" s="164"/>
      <c r="H57" s="616" t="s">
        <v>302</v>
      </c>
      <c r="I57" s="616"/>
      <c r="J57" s="616"/>
      <c r="K57" s="616" t="s">
        <v>303</v>
      </c>
      <c r="L57" s="616"/>
      <c r="M57" s="278"/>
      <c r="N57" s="278"/>
      <c r="O57" s="278"/>
      <c r="P57" s="278"/>
    </row>
    <row r="58" spans="1:16">
      <c r="A58" s="155"/>
      <c r="B58" s="155"/>
      <c r="C58" s="155"/>
      <c r="D58" s="155"/>
      <c r="E58" s="155"/>
      <c r="F58" s="164"/>
      <c r="G58" s="164"/>
      <c r="H58" s="616"/>
      <c r="I58" s="616"/>
      <c r="J58" s="616"/>
      <c r="K58" s="616"/>
      <c r="L58" s="616"/>
      <c r="M58" s="278"/>
      <c r="N58" s="278"/>
      <c r="O58" s="278"/>
      <c r="P58" s="278"/>
    </row>
    <row r="59" spans="1:16">
      <c r="A59" s="155"/>
      <c r="B59" s="155"/>
      <c r="C59" s="155"/>
      <c r="D59" s="155"/>
      <c r="E59" s="155"/>
      <c r="F59" s="164"/>
      <c r="G59" s="164"/>
      <c r="H59" s="616"/>
      <c r="I59" s="616"/>
      <c r="J59" s="616"/>
      <c r="K59" s="616"/>
      <c r="L59" s="616"/>
      <c r="M59" s="278"/>
      <c r="N59" s="278"/>
      <c r="O59" s="278"/>
      <c r="P59" s="278"/>
    </row>
    <row r="60" spans="1:16">
      <c r="A60" s="155"/>
      <c r="B60" s="155"/>
      <c r="C60" s="155"/>
      <c r="D60" s="155"/>
      <c r="E60" s="155"/>
      <c r="F60" s="164"/>
      <c r="G60" s="164"/>
      <c r="H60" s="616"/>
      <c r="I60" s="616"/>
      <c r="J60" s="616"/>
      <c r="K60" s="616"/>
      <c r="L60" s="616"/>
      <c r="M60" s="278"/>
      <c r="N60" s="280" t="s">
        <v>301</v>
      </c>
      <c r="O60" s="278"/>
      <c r="P60" s="278"/>
    </row>
    <row r="61" spans="1:16">
      <c r="A61" s="155"/>
      <c r="B61" s="155"/>
      <c r="C61" s="155"/>
      <c r="D61" s="155"/>
      <c r="E61" s="155"/>
      <c r="F61" s="164"/>
      <c r="G61" s="164"/>
      <c r="H61" s="616"/>
      <c r="I61" s="616"/>
      <c r="J61" s="616"/>
      <c r="K61" s="616"/>
      <c r="L61" s="616"/>
      <c r="M61" s="278"/>
      <c r="N61" s="278"/>
      <c r="O61" s="278"/>
      <c r="P61" s="278"/>
    </row>
    <row r="62" spans="1:16">
      <c r="A62" s="155"/>
      <c r="B62" s="155"/>
      <c r="C62" s="155"/>
      <c r="D62" s="155"/>
      <c r="E62" s="155"/>
      <c r="F62" s="164"/>
      <c r="G62" s="164"/>
      <c r="H62" s="616"/>
      <c r="I62" s="616"/>
      <c r="J62" s="616"/>
      <c r="K62" s="616"/>
      <c r="L62" s="616"/>
      <c r="M62" s="278"/>
      <c r="N62" s="278"/>
      <c r="O62" s="278"/>
      <c r="P62" s="278"/>
    </row>
    <row r="63" spans="1:16">
      <c r="F63" s="164"/>
      <c r="G63" s="164"/>
      <c r="H63" s="616"/>
      <c r="I63" s="616"/>
      <c r="J63" s="616"/>
      <c r="K63" s="616"/>
      <c r="L63" s="616"/>
      <c r="M63" s="278"/>
      <c r="N63" s="278"/>
      <c r="O63" s="278"/>
      <c r="P63" s="278"/>
    </row>
    <row r="64" spans="1:16">
      <c r="F64" s="164"/>
      <c r="G64" s="164"/>
      <c r="H64" s="616"/>
      <c r="I64" s="616"/>
      <c r="J64" s="616"/>
      <c r="K64" s="616"/>
      <c r="L64" s="616"/>
      <c r="M64" s="278"/>
      <c r="N64" s="278"/>
      <c r="O64" s="278"/>
      <c r="P64" s="278"/>
    </row>
    <row r="65" spans="1:16">
      <c r="A65" s="155"/>
      <c r="B65" s="155"/>
      <c r="C65" s="155"/>
      <c r="D65" s="155"/>
      <c r="E65" s="155"/>
      <c r="F65" s="155"/>
      <c r="G65" s="155"/>
      <c r="H65" s="155"/>
      <c r="I65" s="155"/>
      <c r="J65" s="155"/>
      <c r="K65" s="155"/>
      <c r="M65" s="278"/>
      <c r="N65" s="278"/>
      <c r="O65" s="278"/>
      <c r="P65" s="278"/>
    </row>
    <row r="66" spans="1:16">
      <c r="A66" s="155"/>
      <c r="B66" s="155"/>
      <c r="C66" s="155"/>
      <c r="D66" s="155"/>
      <c r="E66" s="155"/>
      <c r="F66" s="155"/>
      <c r="G66" s="155"/>
      <c r="H66" s="155"/>
      <c r="I66" s="155"/>
      <c r="J66" s="155"/>
      <c r="K66" s="155"/>
      <c r="M66" s="278"/>
      <c r="N66" s="278"/>
      <c r="O66" s="278"/>
      <c r="P66" s="278"/>
    </row>
    <row r="67" spans="1:16">
      <c r="A67" s="155"/>
      <c r="B67" s="155"/>
      <c r="C67" s="155"/>
      <c r="D67" s="155"/>
      <c r="E67" s="155"/>
      <c r="F67" s="155"/>
      <c r="G67" s="155"/>
      <c r="H67" s="155"/>
      <c r="I67" s="155"/>
      <c r="J67" s="155"/>
      <c r="K67" s="155"/>
      <c r="M67" s="278"/>
      <c r="N67" s="278"/>
      <c r="O67" s="278"/>
      <c r="P67" s="278"/>
    </row>
    <row r="68" spans="1:16">
      <c r="A68" s="155"/>
      <c r="B68" s="155"/>
      <c r="C68" s="155"/>
      <c r="D68" s="155"/>
      <c r="E68" s="155"/>
      <c r="F68" s="155"/>
      <c r="G68" s="155"/>
      <c r="H68" s="155"/>
      <c r="I68" s="155"/>
      <c r="J68" s="155"/>
      <c r="K68" s="155"/>
    </row>
    <row r="69" spans="1:16">
      <c r="A69" s="155"/>
      <c r="B69" s="155"/>
      <c r="C69" s="155"/>
      <c r="D69" s="155"/>
      <c r="E69" s="155"/>
      <c r="F69" s="155"/>
      <c r="G69" s="155"/>
      <c r="H69" s="155"/>
      <c r="I69" s="155"/>
      <c r="J69" s="155"/>
      <c r="K69" s="155"/>
    </row>
    <row r="70" spans="1:16">
      <c r="A70" s="155"/>
      <c r="B70" s="155"/>
      <c r="C70" s="155"/>
      <c r="D70" s="155"/>
      <c r="E70" s="155"/>
      <c r="F70" s="155"/>
      <c r="G70" s="155"/>
      <c r="H70" s="155"/>
      <c r="I70" s="155"/>
      <c r="J70" s="155"/>
      <c r="K70" s="155"/>
    </row>
    <row r="71" spans="1:16">
      <c r="A71" s="155"/>
      <c r="B71" s="155"/>
      <c r="C71" s="155"/>
      <c r="D71" s="155"/>
      <c r="E71" s="155"/>
      <c r="F71" s="155"/>
      <c r="G71" s="155"/>
      <c r="H71" s="155"/>
      <c r="I71" s="155"/>
      <c r="J71" s="155"/>
      <c r="K71" s="155"/>
    </row>
    <row r="72" spans="1:16">
      <c r="A72" s="155"/>
      <c r="B72" s="155"/>
      <c r="C72" s="155"/>
      <c r="D72" s="155"/>
      <c r="E72" s="155"/>
      <c r="F72" s="155"/>
      <c r="G72" s="155"/>
      <c r="H72" s="155"/>
      <c r="I72" s="155"/>
      <c r="J72" s="155"/>
      <c r="K72" s="155"/>
    </row>
    <row r="73" spans="1:16">
      <c r="A73" s="155"/>
      <c r="B73" s="155"/>
      <c r="C73" s="155"/>
      <c r="D73" s="155"/>
      <c r="E73" s="155"/>
      <c r="F73" s="155"/>
      <c r="G73" s="155"/>
      <c r="H73" s="155"/>
      <c r="I73" s="155"/>
      <c r="J73" s="155"/>
      <c r="K73" s="155"/>
    </row>
    <row r="74" spans="1:16">
      <c r="A74" s="155"/>
      <c r="B74" s="155"/>
      <c r="C74" s="155"/>
      <c r="D74" s="155"/>
      <c r="E74" s="155"/>
      <c r="F74" s="155"/>
      <c r="G74" s="155"/>
      <c r="H74" s="155"/>
      <c r="I74" s="155"/>
      <c r="J74" s="155"/>
      <c r="K74" s="155"/>
    </row>
    <row r="75" spans="1:16">
      <c r="A75" s="155"/>
      <c r="B75" s="155"/>
      <c r="C75" s="155"/>
      <c r="D75" s="155"/>
      <c r="E75" s="155"/>
      <c r="F75" s="155"/>
      <c r="G75" s="155"/>
      <c r="H75" s="155"/>
      <c r="I75" s="155"/>
      <c r="J75" s="155"/>
      <c r="K75" s="155"/>
    </row>
  </sheetData>
  <sheetProtection password="C671" sheet="1" formatRows="0" insertRows="0"/>
  <mergeCells count="96">
    <mergeCell ref="N1:O3"/>
    <mergeCell ref="H59:J64"/>
    <mergeCell ref="K59:L64"/>
    <mergeCell ref="H46:I46"/>
    <mergeCell ref="C53:H53"/>
    <mergeCell ref="I53:J53"/>
    <mergeCell ref="K53:L53"/>
    <mergeCell ref="A46:F47"/>
    <mergeCell ref="J46:L46"/>
    <mergeCell ref="I47:J47"/>
    <mergeCell ref="H57:J58"/>
    <mergeCell ref="K57:L58"/>
    <mergeCell ref="C52:H52"/>
    <mergeCell ref="I52:J52"/>
    <mergeCell ref="K52:L52"/>
    <mergeCell ref="A48:F49"/>
    <mergeCell ref="A42:L43"/>
    <mergeCell ref="A44:F44"/>
    <mergeCell ref="G44:L44"/>
    <mergeCell ref="A45:F45"/>
    <mergeCell ref="G45:L45"/>
    <mergeCell ref="C38:D38"/>
    <mergeCell ref="E38:J38"/>
    <mergeCell ref="K38:L40"/>
    <mergeCell ref="C39:D39"/>
    <mergeCell ref="E39:J39"/>
    <mergeCell ref="C40:F40"/>
    <mergeCell ref="G40:H40"/>
    <mergeCell ref="I40:J40"/>
    <mergeCell ref="K1:L1"/>
    <mergeCell ref="A4:L4"/>
    <mergeCell ref="H5:I5"/>
    <mergeCell ref="J5:L5"/>
    <mergeCell ref="F6:G6"/>
    <mergeCell ref="H6:I6"/>
    <mergeCell ref="J6:L6"/>
    <mergeCell ref="A2:K2"/>
    <mergeCell ref="E35:J35"/>
    <mergeCell ref="K35:L37"/>
    <mergeCell ref="C36:D36"/>
    <mergeCell ref="E36:J36"/>
    <mergeCell ref="C37:F37"/>
    <mergeCell ref="G37:H37"/>
    <mergeCell ref="I37:J37"/>
    <mergeCell ref="A38:B40"/>
    <mergeCell ref="B27:G27"/>
    <mergeCell ref="I27:L27"/>
    <mergeCell ref="B28:G28"/>
    <mergeCell ref="I28:L28"/>
    <mergeCell ref="A29:B29"/>
    <mergeCell ref="C29:E29"/>
    <mergeCell ref="F29:G29"/>
    <mergeCell ref="H29:I29"/>
    <mergeCell ref="J29:K29"/>
    <mergeCell ref="A32:L32"/>
    <mergeCell ref="A33:B34"/>
    <mergeCell ref="C33:J34"/>
    <mergeCell ref="K33:L34"/>
    <mergeCell ref="A35:B37"/>
    <mergeCell ref="C35:D35"/>
    <mergeCell ref="A25:B25"/>
    <mergeCell ref="C25:E25"/>
    <mergeCell ref="F25:G25"/>
    <mergeCell ref="H25:I25"/>
    <mergeCell ref="J25:K25"/>
    <mergeCell ref="I23:L23"/>
    <mergeCell ref="B24:D24"/>
    <mergeCell ref="E24:G24"/>
    <mergeCell ref="I24:J24"/>
    <mergeCell ref="K24:L24"/>
    <mergeCell ref="H7:I7"/>
    <mergeCell ref="A10:J10"/>
    <mergeCell ref="K10:L17"/>
    <mergeCell ref="A11:J11"/>
    <mergeCell ref="A12:J12"/>
    <mergeCell ref="A13:J13"/>
    <mergeCell ref="A14:J15"/>
    <mergeCell ref="A16:J16"/>
    <mergeCell ref="A17:J17"/>
    <mergeCell ref="J7:L7"/>
    <mergeCell ref="A55:L55"/>
    <mergeCell ref="B8:L8"/>
    <mergeCell ref="A30:L30"/>
    <mergeCell ref="G48:L49"/>
    <mergeCell ref="A51:L51"/>
    <mergeCell ref="A52:B52"/>
    <mergeCell ref="A53:B53"/>
    <mergeCell ref="A19:L19"/>
    <mergeCell ref="A20:L20"/>
    <mergeCell ref="A21:G21"/>
    <mergeCell ref="H21:L21"/>
    <mergeCell ref="A22:G22"/>
    <mergeCell ref="H22:L22"/>
    <mergeCell ref="A26:G26"/>
    <mergeCell ref="H26:L26"/>
    <mergeCell ref="B23:G23"/>
  </mergeCells>
  <phoneticPr fontId="1"/>
  <conditionalFormatting sqref="H47:K47">
    <cfRule type="expression" dxfId="78" priority="11">
      <formula>H47=""</formula>
    </cfRule>
  </conditionalFormatting>
  <conditionalFormatting sqref="E35:E36 G37 K35">
    <cfRule type="expression" dxfId="77" priority="10">
      <formula>AND($A$35&lt;&gt;"",OR(E35="",LEFT(E35,3)="（例）"))</formula>
    </cfRule>
  </conditionalFormatting>
  <conditionalFormatting sqref="E38:E39 G40 K38">
    <cfRule type="expression" dxfId="76" priority="9">
      <formula>AND($A$38&lt;&gt;"",E38="")</formula>
    </cfRule>
  </conditionalFormatting>
  <conditionalFormatting sqref="B24 I24">
    <cfRule type="expression" dxfId="75" priority="4">
      <formula>AND(B$23&lt;&gt;"",B$24="")</formula>
    </cfRule>
  </conditionalFormatting>
  <conditionalFormatting sqref="C25:E25 J25 C29 J29">
    <cfRule type="expression" dxfId="74" priority="3">
      <formula>AND(B23&lt;&gt;"",C25="")</formula>
    </cfRule>
  </conditionalFormatting>
  <conditionalFormatting sqref="A4:L4 J5:L7 B8 H46:H47 K47 G48 G44:G45">
    <cfRule type="expression" dxfId="73" priority="2">
      <formula>OR(A4="",LEFT(A4,3)="（例）",LEFT(A4,1)="「")</formula>
    </cfRule>
  </conditionalFormatting>
  <conditionalFormatting sqref="M6:P6 M24:P25 M42:P43 M61:P61 M9:P9 M27:P27 M45:P45 M63:P63 M7 O7:P7 M60 O60:P60">
    <cfRule type="expression" dxfId="72" priority="1">
      <formula>LEN(M6)&gt;0</formula>
    </cfRule>
  </conditionalFormatting>
  <hyperlinks>
    <hyperlink ref="N1:O3" location="入力シート!A1" display="入力シートへ戻る"/>
  </hyperlinks>
  <pageMargins left="0.78740157480314965" right="0.78740157480314965" top="0.78740157480314965" bottom="0.78740157480314965"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3"/>
  <sheetViews>
    <sheetView showGridLines="0" showRowColHeaders="0" zoomScaleNormal="100" zoomScaleSheetLayoutView="100" workbookViewId="0">
      <selection activeCell="A2" sqref="A2:J2"/>
    </sheetView>
  </sheetViews>
  <sheetFormatPr defaultRowHeight="18.75"/>
  <cols>
    <col min="1" max="1" width="10.25" style="149" customWidth="1"/>
    <col min="2" max="2" width="3.625" style="149" customWidth="1"/>
    <col min="3" max="3" width="3" style="149" customWidth="1"/>
    <col min="4" max="4" width="6.125" style="149" customWidth="1"/>
    <col min="5" max="5" width="6" style="149" customWidth="1"/>
    <col min="6" max="6" width="5.75" style="149" customWidth="1"/>
    <col min="7" max="7" width="2" style="149" customWidth="1"/>
    <col min="8" max="8" width="9.625" style="149" customWidth="1"/>
    <col min="9" max="9" width="4.875" style="149" customWidth="1"/>
    <col min="10" max="10" width="7.5" style="149" customWidth="1"/>
    <col min="11" max="11" width="11.75" style="149" customWidth="1"/>
    <col min="12" max="12" width="7.25" style="149" customWidth="1"/>
    <col min="13" max="16384" width="9" style="149"/>
  </cols>
  <sheetData>
    <row r="1" spans="1:17">
      <c r="A1" s="719" t="s">
        <v>348</v>
      </c>
      <c r="B1" s="719"/>
      <c r="C1" s="720"/>
      <c r="D1" s="720"/>
      <c r="E1" s="720"/>
      <c r="F1" s="720"/>
      <c r="G1" s="720"/>
      <c r="H1" s="720"/>
      <c r="I1" s="720"/>
      <c r="J1" s="720"/>
      <c r="K1" s="720"/>
      <c r="L1" s="167"/>
      <c r="M1" s="268"/>
      <c r="N1" s="503" t="s">
        <v>220</v>
      </c>
      <c r="O1" s="505"/>
      <c r="P1" s="268"/>
      <c r="Q1" s="268"/>
    </row>
    <row r="2" spans="1:17" ht="18.75" customHeight="1">
      <c r="A2" s="680" t="s">
        <v>52</v>
      </c>
      <c r="B2" s="681"/>
      <c r="C2" s="681"/>
      <c r="D2" s="681"/>
      <c r="E2" s="681"/>
      <c r="F2" s="681"/>
      <c r="G2" s="681"/>
      <c r="H2" s="681"/>
      <c r="I2" s="681"/>
      <c r="J2" s="682"/>
      <c r="K2" s="673" t="s">
        <v>225</v>
      </c>
      <c r="L2" s="673"/>
      <c r="M2" s="268"/>
      <c r="N2" s="614"/>
      <c r="O2" s="615"/>
      <c r="P2" s="268"/>
      <c r="Q2" s="268"/>
    </row>
    <row r="3" spans="1:17" ht="19.5" thickBot="1">
      <c r="A3" s="680" t="s">
        <v>51</v>
      </c>
      <c r="B3" s="681"/>
      <c r="C3" s="681"/>
      <c r="D3" s="681"/>
      <c r="E3" s="681"/>
      <c r="F3" s="681"/>
      <c r="G3" s="681"/>
      <c r="H3" s="681"/>
      <c r="I3" s="681"/>
      <c r="J3" s="682"/>
      <c r="K3" s="673"/>
      <c r="L3" s="673"/>
      <c r="M3" s="268"/>
      <c r="N3" s="506"/>
      <c r="O3" s="508"/>
      <c r="P3" s="268"/>
      <c r="Q3" s="268"/>
    </row>
    <row r="4" spans="1:17">
      <c r="A4" s="680" t="s">
        <v>50</v>
      </c>
      <c r="B4" s="681"/>
      <c r="C4" s="681"/>
      <c r="D4" s="681"/>
      <c r="E4" s="681"/>
      <c r="F4" s="681"/>
      <c r="G4" s="681"/>
      <c r="H4" s="681"/>
      <c r="I4" s="681"/>
      <c r="J4" s="682"/>
      <c r="K4" s="673"/>
      <c r="L4" s="673"/>
      <c r="M4" s="268"/>
      <c r="N4" s="268"/>
      <c r="O4" s="268"/>
      <c r="P4" s="268"/>
      <c r="Q4" s="268"/>
    </row>
    <row r="5" spans="1:17">
      <c r="A5" s="680" t="s">
        <v>53</v>
      </c>
      <c r="B5" s="681"/>
      <c r="C5" s="681"/>
      <c r="D5" s="681"/>
      <c r="E5" s="681"/>
      <c r="F5" s="681"/>
      <c r="G5" s="681"/>
      <c r="H5" s="681"/>
      <c r="I5" s="681"/>
      <c r="J5" s="682"/>
      <c r="K5" s="673"/>
      <c r="L5" s="673"/>
      <c r="M5" s="268"/>
      <c r="N5" s="268"/>
      <c r="O5" s="268"/>
      <c r="P5" s="268"/>
      <c r="Q5" s="268"/>
    </row>
    <row r="6" spans="1:17" ht="18.75" customHeight="1">
      <c r="A6" s="674" t="s">
        <v>54</v>
      </c>
      <c r="B6" s="675"/>
      <c r="C6" s="675"/>
      <c r="D6" s="675"/>
      <c r="E6" s="675"/>
      <c r="F6" s="675"/>
      <c r="G6" s="675"/>
      <c r="H6" s="675"/>
      <c r="I6" s="675"/>
      <c r="J6" s="676"/>
      <c r="K6" s="673"/>
      <c r="L6" s="673"/>
      <c r="M6" s="268"/>
      <c r="N6" s="268"/>
      <c r="O6" s="268"/>
      <c r="P6" s="268"/>
      <c r="Q6" s="268"/>
    </row>
    <row r="7" spans="1:17">
      <c r="A7" s="677"/>
      <c r="B7" s="678"/>
      <c r="C7" s="678"/>
      <c r="D7" s="678"/>
      <c r="E7" s="678"/>
      <c r="F7" s="678"/>
      <c r="G7" s="678"/>
      <c r="H7" s="678"/>
      <c r="I7" s="678"/>
      <c r="J7" s="679"/>
      <c r="K7" s="673"/>
      <c r="L7" s="673"/>
      <c r="M7" s="268"/>
      <c r="N7" s="268"/>
      <c r="O7" s="268"/>
      <c r="P7" s="268"/>
      <c r="Q7" s="268"/>
    </row>
    <row r="8" spans="1:17">
      <c r="A8" s="680" t="s">
        <v>55</v>
      </c>
      <c r="B8" s="681"/>
      <c r="C8" s="681"/>
      <c r="D8" s="681"/>
      <c r="E8" s="681"/>
      <c r="F8" s="681"/>
      <c r="G8" s="681"/>
      <c r="H8" s="681"/>
      <c r="I8" s="681"/>
      <c r="J8" s="682"/>
      <c r="K8" s="673"/>
      <c r="L8" s="673"/>
      <c r="M8" s="268"/>
      <c r="N8" s="268"/>
      <c r="O8" s="268"/>
      <c r="P8" s="268"/>
      <c r="Q8" s="268"/>
    </row>
    <row r="9" spans="1:17">
      <c r="A9" s="680" t="s">
        <v>56</v>
      </c>
      <c r="B9" s="681"/>
      <c r="C9" s="681"/>
      <c r="D9" s="681"/>
      <c r="E9" s="681"/>
      <c r="F9" s="681"/>
      <c r="G9" s="681"/>
      <c r="H9" s="681"/>
      <c r="I9" s="681"/>
      <c r="J9" s="682"/>
      <c r="K9" s="673"/>
      <c r="L9" s="673"/>
      <c r="M9" s="268"/>
      <c r="N9" s="268"/>
      <c r="O9" s="268"/>
      <c r="P9" s="268"/>
      <c r="Q9" s="268"/>
    </row>
    <row r="10" spans="1:17">
      <c r="A10" s="168"/>
      <c r="B10" s="168"/>
      <c r="C10" s="168"/>
      <c r="D10" s="168"/>
      <c r="E10" s="168"/>
      <c r="F10" s="168"/>
      <c r="G10" s="168"/>
      <c r="H10" s="168"/>
      <c r="I10" s="168"/>
      <c r="J10" s="168"/>
      <c r="K10" s="168"/>
      <c r="L10" s="169"/>
      <c r="M10" s="268"/>
      <c r="N10" s="268"/>
      <c r="O10" s="268"/>
      <c r="P10" s="268"/>
      <c r="Q10" s="268"/>
    </row>
    <row r="11" spans="1:17">
      <c r="A11" s="686" t="s">
        <v>226</v>
      </c>
      <c r="B11" s="687"/>
      <c r="C11" s="687"/>
      <c r="D11" s="687"/>
      <c r="E11" s="687"/>
      <c r="F11" s="687"/>
      <c r="G11" s="687"/>
      <c r="H11" s="687"/>
      <c r="I11" s="687"/>
      <c r="J11" s="687"/>
      <c r="K11" s="687"/>
      <c r="L11" s="688"/>
      <c r="M11" s="284"/>
      <c r="N11" s="284"/>
      <c r="O11" s="284"/>
      <c r="P11" s="284"/>
      <c r="Q11" s="284"/>
    </row>
    <row r="12" spans="1:17">
      <c r="A12" s="689" t="s">
        <v>222</v>
      </c>
      <c r="B12" s="690"/>
      <c r="C12" s="690"/>
      <c r="D12" s="690"/>
      <c r="E12" s="690"/>
      <c r="F12" s="690"/>
      <c r="G12" s="690"/>
      <c r="H12" s="690"/>
      <c r="I12" s="690"/>
      <c r="J12" s="690"/>
      <c r="K12" s="690"/>
      <c r="L12" s="691"/>
      <c r="M12" s="284"/>
      <c r="N12" s="284"/>
      <c r="O12" s="280"/>
      <c r="P12" s="284"/>
      <c r="Q12" s="284"/>
    </row>
    <row r="13" spans="1:17">
      <c r="A13" s="670" t="s">
        <v>58</v>
      </c>
      <c r="B13" s="671"/>
      <c r="C13" s="671"/>
      <c r="D13" s="671"/>
      <c r="E13" s="671"/>
      <c r="F13" s="671"/>
      <c r="G13" s="672"/>
      <c r="H13" s="670" t="s">
        <v>223</v>
      </c>
      <c r="I13" s="671"/>
      <c r="J13" s="671"/>
      <c r="K13" s="671"/>
      <c r="L13" s="672"/>
      <c r="M13" s="284"/>
      <c r="N13" s="284"/>
      <c r="O13" s="283"/>
      <c r="P13" s="284"/>
      <c r="Q13" s="284"/>
    </row>
    <row r="14" spans="1:17">
      <c r="A14" s="636" t="s">
        <v>59</v>
      </c>
      <c r="B14" s="637"/>
      <c r="C14" s="637"/>
      <c r="D14" s="637"/>
      <c r="E14" s="637"/>
      <c r="F14" s="637"/>
      <c r="G14" s="638"/>
      <c r="H14" s="636" t="s">
        <v>224</v>
      </c>
      <c r="I14" s="637"/>
      <c r="J14" s="637"/>
      <c r="K14" s="637"/>
      <c r="L14" s="638"/>
      <c r="M14" s="284"/>
      <c r="N14" s="284"/>
      <c r="O14" s="284"/>
      <c r="P14" s="284"/>
      <c r="Q14" s="284"/>
    </row>
    <row r="15" spans="1:17" ht="18.75" customHeight="1">
      <c r="A15" s="170" t="s">
        <v>117</v>
      </c>
      <c r="B15" s="704" t="str">
        <f>'D02建築士法第22条の３の３（担当課確認用）'!B23:G23&amp;""</f>
        <v/>
      </c>
      <c r="C15" s="704"/>
      <c r="D15" s="704"/>
      <c r="E15" s="704"/>
      <c r="F15" s="704"/>
      <c r="G15" s="705"/>
      <c r="H15" s="171" t="s">
        <v>117</v>
      </c>
      <c r="I15" s="704" t="str">
        <f>'D02建築士法第22条の３の３（担当課確認用）'!I23:L23&amp;""</f>
        <v/>
      </c>
      <c r="J15" s="704"/>
      <c r="K15" s="704"/>
      <c r="L15" s="705"/>
      <c r="M15" s="284"/>
      <c r="N15" s="284"/>
      <c r="O15" s="284"/>
      <c r="P15" s="284"/>
      <c r="Q15" s="284"/>
    </row>
    <row r="16" spans="1:17">
      <c r="A16" s="170" t="s">
        <v>118</v>
      </c>
      <c r="B16" s="704" t="str">
        <f>'D02建築士法第22条の３の３（担当課確認用）'!B24:D24&amp;""</f>
        <v/>
      </c>
      <c r="C16" s="704"/>
      <c r="D16" s="704"/>
      <c r="E16" s="700" t="s">
        <v>202</v>
      </c>
      <c r="F16" s="700"/>
      <c r="G16" s="701"/>
      <c r="H16" s="171" t="s">
        <v>118</v>
      </c>
      <c r="I16" s="704" t="str">
        <f>'D02建築士法第22条の３の３（担当課確認用）'!I24:J24&amp;""</f>
        <v/>
      </c>
      <c r="J16" s="704"/>
      <c r="K16" s="700" t="s">
        <v>141</v>
      </c>
      <c r="L16" s="701"/>
      <c r="M16" s="284"/>
      <c r="N16" s="284"/>
      <c r="O16" s="284"/>
      <c r="P16" s="284"/>
      <c r="Q16" s="284"/>
    </row>
    <row r="17" spans="1:17">
      <c r="A17" s="702" t="s">
        <v>142</v>
      </c>
      <c r="B17" s="700"/>
      <c r="C17" s="704" t="str">
        <f>'D02建築士法第22条の３の３（担当課確認用）'!C25:E25&amp;""</f>
        <v/>
      </c>
      <c r="D17" s="704"/>
      <c r="E17" s="704"/>
      <c r="F17" s="700" t="s">
        <v>134</v>
      </c>
      <c r="G17" s="701"/>
      <c r="H17" s="702" t="s">
        <v>119</v>
      </c>
      <c r="I17" s="700"/>
      <c r="J17" s="704" t="str">
        <f>'D02建築士法第22条の３の３（担当課確認用）'!J25:K25&amp;""</f>
        <v/>
      </c>
      <c r="K17" s="704"/>
      <c r="L17" s="172" t="s">
        <v>121</v>
      </c>
      <c r="M17" s="284"/>
      <c r="N17" s="284"/>
      <c r="O17" s="284"/>
      <c r="P17" s="284"/>
      <c r="Q17" s="284"/>
    </row>
    <row r="18" spans="1:17" ht="18.75" customHeight="1">
      <c r="A18" s="706" t="s">
        <v>126</v>
      </c>
      <c r="B18" s="707"/>
      <c r="C18" s="707"/>
      <c r="D18" s="707"/>
      <c r="E18" s="707"/>
      <c r="F18" s="707"/>
      <c r="G18" s="708"/>
      <c r="H18" s="706" t="s">
        <v>126</v>
      </c>
      <c r="I18" s="707"/>
      <c r="J18" s="707"/>
      <c r="K18" s="707"/>
      <c r="L18" s="708"/>
      <c r="M18" s="284"/>
      <c r="N18" s="284"/>
      <c r="O18" s="284"/>
      <c r="P18" s="284"/>
      <c r="Q18" s="284"/>
    </row>
    <row r="19" spans="1:17">
      <c r="A19" s="170" t="s">
        <v>123</v>
      </c>
      <c r="B19" s="704" t="str">
        <f>'D02建築士法第22条の３の３（担当課確認用）'!B27:G27&amp;""</f>
        <v/>
      </c>
      <c r="C19" s="704"/>
      <c r="D19" s="704"/>
      <c r="E19" s="704"/>
      <c r="F19" s="704"/>
      <c r="G19" s="704"/>
      <c r="H19" s="173" t="s">
        <v>123</v>
      </c>
      <c r="I19" s="704" t="str">
        <f>'D02建築士法第22条の３の３（担当課確認用）'!I27:L27&amp;""</f>
        <v/>
      </c>
      <c r="J19" s="704"/>
      <c r="K19" s="704"/>
      <c r="L19" s="705"/>
      <c r="M19" s="284"/>
      <c r="N19" s="284"/>
      <c r="O19" s="284"/>
      <c r="P19" s="284"/>
      <c r="Q19" s="284"/>
    </row>
    <row r="20" spans="1:17">
      <c r="A20" s="170" t="s">
        <v>127</v>
      </c>
      <c r="B20" s="704" t="s">
        <v>128</v>
      </c>
      <c r="C20" s="704"/>
      <c r="D20" s="704"/>
      <c r="E20" s="704"/>
      <c r="F20" s="704"/>
      <c r="G20" s="705"/>
      <c r="H20" s="170" t="s">
        <v>127</v>
      </c>
      <c r="I20" s="700" t="s">
        <v>128</v>
      </c>
      <c r="J20" s="700"/>
      <c r="K20" s="700"/>
      <c r="L20" s="701"/>
      <c r="M20" s="284"/>
      <c r="N20" s="284"/>
      <c r="O20" s="284"/>
      <c r="P20" s="284"/>
      <c r="Q20" s="284"/>
    </row>
    <row r="21" spans="1:17">
      <c r="A21" s="703" t="s">
        <v>122</v>
      </c>
      <c r="B21" s="704"/>
      <c r="C21" s="704" t="str">
        <f>'D02建築士法第22条の３の３（担当課確認用）'!C29:E29&amp;""</f>
        <v/>
      </c>
      <c r="D21" s="704"/>
      <c r="E21" s="704"/>
      <c r="F21" s="700" t="s">
        <v>135</v>
      </c>
      <c r="G21" s="701"/>
      <c r="H21" s="703" t="s">
        <v>122</v>
      </c>
      <c r="I21" s="704"/>
      <c r="J21" s="704" t="str">
        <f>'D02建築士法第22条の３の３（担当課確認用）'!J29:K29&amp;""</f>
        <v/>
      </c>
      <c r="K21" s="704"/>
      <c r="L21" s="172" t="s">
        <v>125</v>
      </c>
      <c r="M21" s="284"/>
      <c r="N21" s="284"/>
      <c r="O21" s="284"/>
      <c r="P21" s="284"/>
      <c r="Q21" s="284"/>
    </row>
    <row r="22" spans="1:17">
      <c r="A22" s="709" t="s">
        <v>62</v>
      </c>
      <c r="B22" s="709"/>
      <c r="C22" s="709"/>
      <c r="D22" s="709"/>
      <c r="E22" s="709"/>
      <c r="F22" s="709"/>
      <c r="G22" s="709"/>
      <c r="H22" s="709"/>
      <c r="I22" s="709"/>
      <c r="J22" s="709"/>
      <c r="K22" s="709"/>
      <c r="L22" s="709"/>
      <c r="M22" s="284"/>
      <c r="N22" s="284"/>
      <c r="O22" s="301" t="s">
        <v>304</v>
      </c>
      <c r="P22" s="284"/>
      <c r="Q22" s="284"/>
    </row>
    <row r="23" spans="1:17">
      <c r="A23" s="168"/>
      <c r="B23" s="168"/>
      <c r="C23" s="168"/>
      <c r="D23" s="168"/>
      <c r="E23" s="168"/>
      <c r="F23" s="168"/>
      <c r="G23" s="168"/>
      <c r="H23" s="168"/>
      <c r="I23" s="168"/>
      <c r="J23" s="168"/>
      <c r="K23" s="168"/>
      <c r="L23" s="169"/>
      <c r="M23" s="284"/>
      <c r="N23" s="284"/>
      <c r="O23" s="301" t="s">
        <v>305</v>
      </c>
      <c r="P23" s="284"/>
      <c r="Q23" s="284"/>
    </row>
    <row r="24" spans="1:17">
      <c r="A24" s="712" t="s">
        <v>63</v>
      </c>
      <c r="B24" s="712"/>
      <c r="C24" s="712"/>
      <c r="D24" s="712"/>
      <c r="E24" s="712"/>
      <c r="F24" s="712"/>
      <c r="G24" s="712"/>
      <c r="H24" s="712"/>
      <c r="I24" s="712"/>
      <c r="J24" s="712"/>
      <c r="K24" s="712"/>
      <c r="L24" s="712"/>
      <c r="M24" s="284"/>
      <c r="N24" s="284"/>
      <c r="O24" s="284"/>
      <c r="P24" s="284"/>
      <c r="Q24" s="284"/>
    </row>
    <row r="25" spans="1:17" ht="18.75" customHeight="1">
      <c r="A25" s="692" t="s">
        <v>64</v>
      </c>
      <c r="B25" s="693"/>
      <c r="C25" s="651" t="s">
        <v>65</v>
      </c>
      <c r="D25" s="652"/>
      <c r="E25" s="652"/>
      <c r="F25" s="652"/>
      <c r="G25" s="652"/>
      <c r="H25" s="652"/>
      <c r="I25" s="652"/>
      <c r="J25" s="653"/>
      <c r="K25" s="660" t="s">
        <v>140</v>
      </c>
      <c r="L25" s="660"/>
      <c r="M25" s="284"/>
      <c r="N25" s="284"/>
      <c r="O25" s="284"/>
      <c r="P25" s="284"/>
      <c r="Q25" s="284"/>
    </row>
    <row r="26" spans="1:17">
      <c r="A26" s="694"/>
      <c r="B26" s="695"/>
      <c r="C26" s="654"/>
      <c r="D26" s="655"/>
      <c r="E26" s="655"/>
      <c r="F26" s="655"/>
      <c r="G26" s="655"/>
      <c r="H26" s="655"/>
      <c r="I26" s="655"/>
      <c r="J26" s="656"/>
      <c r="K26" s="660"/>
      <c r="L26" s="660"/>
      <c r="M26" s="284"/>
      <c r="N26" s="284"/>
      <c r="O26" s="284"/>
      <c r="P26" s="284"/>
      <c r="Q26" s="284"/>
    </row>
    <row r="27" spans="1:17" ht="15.95" customHeight="1">
      <c r="A27" s="645" t="str">
        <f>'D02建築士法第22条の３の３（担当課確認用）'!A35&amp;""</f>
        <v/>
      </c>
      <c r="B27" s="646"/>
      <c r="C27" s="668" t="s">
        <v>130</v>
      </c>
      <c r="D27" s="669"/>
      <c r="E27" s="657" t="str">
        <f>'D02建築士法第22条の３の３（担当課確認用）'!E35:J35&amp;""</f>
        <v/>
      </c>
      <c r="F27" s="657"/>
      <c r="G27" s="657"/>
      <c r="H27" s="657"/>
      <c r="I27" s="657"/>
      <c r="J27" s="657"/>
      <c r="K27" s="668" t="str">
        <f>'D02建築士法第22条の３の３（担当課確認用）'!K35&amp;""</f>
        <v/>
      </c>
      <c r="L27" s="710"/>
      <c r="M27" s="285"/>
      <c r="N27" s="286"/>
      <c r="O27" s="284"/>
      <c r="P27" s="284"/>
      <c r="Q27" s="284"/>
    </row>
    <row r="28" spans="1:17" ht="15.95" customHeight="1">
      <c r="A28" s="647"/>
      <c r="B28" s="648"/>
      <c r="C28" s="697" t="s">
        <v>131</v>
      </c>
      <c r="D28" s="698"/>
      <c r="E28" s="658" t="str">
        <f>'D02建築士法第22条の３の３（担当課確認用）'!E36:J36&amp;""</f>
        <v/>
      </c>
      <c r="F28" s="658"/>
      <c r="G28" s="658"/>
      <c r="H28" s="658"/>
      <c r="I28" s="658"/>
      <c r="J28" s="658"/>
      <c r="K28" s="697"/>
      <c r="L28" s="711"/>
      <c r="M28" s="285"/>
      <c r="N28" s="286"/>
      <c r="O28" s="284"/>
      <c r="P28" s="284"/>
      <c r="Q28" s="284"/>
    </row>
    <row r="29" spans="1:17" ht="15.95" customHeight="1">
      <c r="A29" s="649"/>
      <c r="B29" s="650"/>
      <c r="C29" s="696" t="s">
        <v>132</v>
      </c>
      <c r="D29" s="659"/>
      <c r="E29" s="659"/>
      <c r="F29" s="659"/>
      <c r="G29" s="659" t="str">
        <f>'D02建築士法第22条の３の３（担当課確認用）'!G37:H37&amp;""</f>
        <v/>
      </c>
      <c r="H29" s="659"/>
      <c r="I29" s="659" t="s">
        <v>133</v>
      </c>
      <c r="J29" s="699"/>
      <c r="K29" s="696"/>
      <c r="L29" s="699"/>
      <c r="M29" s="285"/>
      <c r="N29" s="286"/>
      <c r="O29" s="284"/>
      <c r="P29" s="284"/>
      <c r="Q29" s="284"/>
    </row>
    <row r="30" spans="1:17" ht="15.95" customHeight="1">
      <c r="A30" s="645" t="str">
        <f>'D02建築士法第22条の３の３（担当課確認用）'!A38&amp;""</f>
        <v/>
      </c>
      <c r="B30" s="646"/>
      <c r="C30" s="668" t="s">
        <v>130</v>
      </c>
      <c r="D30" s="669"/>
      <c r="E30" s="657" t="str">
        <f>'D02建築士法第22条の３の３（担当課確認用）'!E38:J38&amp;""</f>
        <v/>
      </c>
      <c r="F30" s="657"/>
      <c r="G30" s="657"/>
      <c r="H30" s="657"/>
      <c r="I30" s="657"/>
      <c r="J30" s="646"/>
      <c r="K30" s="668" t="str">
        <f>'D02建築士法第22条の３の３（担当課確認用）'!K38&amp;""</f>
        <v/>
      </c>
      <c r="L30" s="710"/>
      <c r="M30" s="286"/>
      <c r="N30" s="286"/>
      <c r="O30" s="284"/>
      <c r="P30" s="284"/>
      <c r="Q30" s="284"/>
    </row>
    <row r="31" spans="1:17" ht="15.95" customHeight="1">
      <c r="A31" s="647"/>
      <c r="B31" s="648"/>
      <c r="C31" s="697" t="s">
        <v>131</v>
      </c>
      <c r="D31" s="698"/>
      <c r="E31" s="658" t="str">
        <f>'D02建築士法第22条の３の３（担当課確認用）'!E39:J39&amp;""</f>
        <v/>
      </c>
      <c r="F31" s="658"/>
      <c r="G31" s="658"/>
      <c r="H31" s="658"/>
      <c r="I31" s="658"/>
      <c r="J31" s="648"/>
      <c r="K31" s="697"/>
      <c r="L31" s="711"/>
      <c r="M31" s="286"/>
      <c r="N31" s="286"/>
      <c r="O31" s="284"/>
      <c r="P31" s="284"/>
      <c r="Q31" s="284"/>
    </row>
    <row r="32" spans="1:17" ht="15.95" customHeight="1">
      <c r="A32" s="649"/>
      <c r="B32" s="650"/>
      <c r="C32" s="696" t="s">
        <v>132</v>
      </c>
      <c r="D32" s="659"/>
      <c r="E32" s="659"/>
      <c r="F32" s="659"/>
      <c r="G32" s="659" t="str">
        <f>'D02建築士法第22条の３の３（担当課確認用）'!G40:H40&amp;""</f>
        <v/>
      </c>
      <c r="H32" s="659"/>
      <c r="I32" s="659" t="s">
        <v>133</v>
      </c>
      <c r="J32" s="699"/>
      <c r="K32" s="696"/>
      <c r="L32" s="699"/>
      <c r="M32" s="286"/>
      <c r="N32" s="286"/>
      <c r="O32" s="284"/>
      <c r="P32" s="284"/>
      <c r="Q32" s="284"/>
    </row>
    <row r="33" spans="1:17">
      <c r="A33" s="168"/>
      <c r="B33" s="168"/>
      <c r="C33" s="168"/>
      <c r="D33" s="168"/>
      <c r="E33" s="168"/>
      <c r="F33" s="168"/>
      <c r="G33" s="168"/>
      <c r="H33" s="168"/>
      <c r="I33" s="168"/>
      <c r="J33" s="168"/>
      <c r="K33" s="168"/>
      <c r="L33" s="169"/>
      <c r="M33" s="284"/>
      <c r="N33" s="284"/>
      <c r="O33" s="284"/>
      <c r="P33" s="284"/>
      <c r="Q33" s="284"/>
    </row>
    <row r="34" spans="1:17" ht="18.75" customHeight="1">
      <c r="A34" s="674" t="s">
        <v>66</v>
      </c>
      <c r="B34" s="675"/>
      <c r="C34" s="675"/>
      <c r="D34" s="675"/>
      <c r="E34" s="675"/>
      <c r="F34" s="675"/>
      <c r="G34" s="675"/>
      <c r="H34" s="675"/>
      <c r="I34" s="675"/>
      <c r="J34" s="675"/>
      <c r="K34" s="675"/>
      <c r="L34" s="676"/>
      <c r="M34" s="284"/>
      <c r="N34" s="284"/>
      <c r="O34" s="284"/>
      <c r="P34" s="284"/>
      <c r="Q34" s="284"/>
    </row>
    <row r="35" spans="1:17">
      <c r="A35" s="677"/>
      <c r="B35" s="678"/>
      <c r="C35" s="678"/>
      <c r="D35" s="678"/>
      <c r="E35" s="678"/>
      <c r="F35" s="678"/>
      <c r="G35" s="678"/>
      <c r="H35" s="678"/>
      <c r="I35" s="678"/>
      <c r="J35" s="678"/>
      <c r="K35" s="678"/>
      <c r="L35" s="679"/>
      <c r="M35" s="284"/>
      <c r="N35" s="284"/>
      <c r="O35" s="284"/>
      <c r="P35" s="284"/>
      <c r="Q35" s="284"/>
    </row>
    <row r="36" spans="1:17">
      <c r="A36" s="683" t="s">
        <v>67</v>
      </c>
      <c r="B36" s="684"/>
      <c r="C36" s="684"/>
      <c r="D36" s="684"/>
      <c r="E36" s="684"/>
      <c r="F36" s="685"/>
      <c r="G36" s="670" t="str">
        <f>'D02建築士法第22条の３の３（担当課確認用）'!G44:L44&amp;""</f>
        <v>「会社名」が未入力です。</v>
      </c>
      <c r="H36" s="671"/>
      <c r="I36" s="671"/>
      <c r="J36" s="671"/>
      <c r="K36" s="671"/>
      <c r="L36" s="672"/>
      <c r="M36" s="284"/>
      <c r="N36" s="284"/>
      <c r="O36" s="284"/>
      <c r="P36" s="284"/>
      <c r="Q36" s="284"/>
    </row>
    <row r="37" spans="1:17">
      <c r="A37" s="716" t="s">
        <v>68</v>
      </c>
      <c r="B37" s="717"/>
      <c r="C37" s="717"/>
      <c r="D37" s="717"/>
      <c r="E37" s="717"/>
      <c r="F37" s="718"/>
      <c r="G37" s="713" t="str">
        <f>'D02建築士法第22条の３の３（担当課確認用）'!G45:L45&amp;""</f>
        <v>「住所」が未入力です。</v>
      </c>
      <c r="H37" s="714"/>
      <c r="I37" s="714"/>
      <c r="J37" s="714"/>
      <c r="K37" s="714"/>
      <c r="L37" s="715"/>
      <c r="M37" s="284"/>
      <c r="N37" s="284"/>
      <c r="O37" s="284"/>
      <c r="P37" s="284"/>
      <c r="Q37" s="284"/>
    </row>
    <row r="38" spans="1:17" ht="12.75" customHeight="1">
      <c r="A38" s="661" t="s">
        <v>69</v>
      </c>
      <c r="B38" s="662"/>
      <c r="C38" s="662"/>
      <c r="D38" s="662"/>
      <c r="E38" s="662"/>
      <c r="F38" s="663"/>
      <c r="G38" s="174" t="s">
        <v>120</v>
      </c>
      <c r="H38" s="634" t="str">
        <f>'D02建築士法第22条の３の３（担当課確認用）'!H46:I46&amp;""</f>
        <v>（例）一級</v>
      </c>
      <c r="I38" s="634"/>
      <c r="J38" s="662" t="s">
        <v>306</v>
      </c>
      <c r="K38" s="662"/>
      <c r="L38" s="663"/>
      <c r="M38" s="284"/>
      <c r="N38" s="284"/>
      <c r="O38" s="284"/>
      <c r="P38" s="284"/>
      <c r="Q38" s="284"/>
    </row>
    <row r="39" spans="1:17" ht="11.25" customHeight="1">
      <c r="A39" s="664"/>
      <c r="B39" s="665"/>
      <c r="C39" s="665"/>
      <c r="D39" s="665"/>
      <c r="E39" s="665"/>
      <c r="F39" s="666"/>
      <c r="G39" s="175" t="s">
        <v>120</v>
      </c>
      <c r="H39" s="176" t="str">
        <f>'D02建築士法第22条の３の３（担当課確認用）'!H47&amp;""</f>
        <v/>
      </c>
      <c r="I39" s="667" t="s">
        <v>138</v>
      </c>
      <c r="J39" s="667"/>
      <c r="K39" s="178" t="str">
        <f>'D02建築士法第22条の３の３（担当課確認用）'!K47&amp;""</f>
        <v/>
      </c>
      <c r="L39" s="177" t="s">
        <v>139</v>
      </c>
      <c r="M39" s="284"/>
      <c r="N39" s="284"/>
      <c r="O39" s="284"/>
      <c r="P39" s="284"/>
      <c r="Q39" s="284"/>
    </row>
    <row r="40" spans="1:17" ht="16.5" customHeight="1">
      <c r="A40" s="639" t="s">
        <v>136</v>
      </c>
      <c r="B40" s="640"/>
      <c r="C40" s="640"/>
      <c r="D40" s="640"/>
      <c r="E40" s="640"/>
      <c r="F40" s="641"/>
      <c r="G40" s="633" t="str">
        <f>'D02建築士法第22条の３の３（担当課確認用）'!G48:L48&amp;""</f>
        <v>「代表者（氏名）」が未入力です。</v>
      </c>
      <c r="H40" s="634"/>
      <c r="I40" s="634"/>
      <c r="J40" s="634"/>
      <c r="K40" s="634"/>
      <c r="L40" s="635"/>
      <c r="M40" s="284"/>
      <c r="N40" s="284"/>
      <c r="O40" s="284"/>
      <c r="P40" s="284"/>
      <c r="Q40" s="284"/>
    </row>
    <row r="41" spans="1:17" ht="15" customHeight="1">
      <c r="A41" s="642"/>
      <c r="B41" s="643"/>
      <c r="C41" s="643"/>
      <c r="D41" s="643"/>
      <c r="E41" s="643"/>
      <c r="F41" s="644"/>
      <c r="G41" s="636"/>
      <c r="H41" s="637"/>
      <c r="I41" s="637"/>
      <c r="J41" s="637"/>
      <c r="K41" s="637"/>
      <c r="L41" s="638"/>
      <c r="M41" s="284"/>
      <c r="N41" s="284"/>
      <c r="O41" s="284"/>
      <c r="P41" s="284"/>
      <c r="Q41" s="284"/>
    </row>
    <row r="42" spans="1:17">
      <c r="A42" s="155"/>
      <c r="B42" s="155"/>
      <c r="C42" s="155"/>
      <c r="D42" s="155"/>
      <c r="E42" s="155"/>
      <c r="F42" s="155"/>
      <c r="G42" s="155"/>
      <c r="H42" s="155"/>
      <c r="I42" s="164"/>
      <c r="J42" s="164"/>
      <c r="K42" s="164"/>
      <c r="M42" s="287"/>
      <c r="N42" s="287"/>
      <c r="O42" s="287"/>
      <c r="P42" s="287"/>
      <c r="Q42" s="287"/>
    </row>
    <row r="43" spans="1:17">
      <c r="A43" s="155"/>
      <c r="B43" s="155"/>
      <c r="C43" s="155"/>
      <c r="D43" s="155"/>
      <c r="E43" s="155"/>
      <c r="F43" s="155"/>
      <c r="G43" s="155"/>
      <c r="H43" s="155"/>
      <c r="I43" s="155"/>
      <c r="J43" s="155"/>
      <c r="K43" s="155"/>
      <c r="M43" s="287"/>
      <c r="N43" s="287"/>
      <c r="O43" s="287"/>
      <c r="P43" s="287"/>
      <c r="Q43" s="287"/>
    </row>
    <row r="44" spans="1:17">
      <c r="A44" s="155"/>
      <c r="B44" s="155"/>
      <c r="C44" s="155"/>
      <c r="D44" s="155"/>
      <c r="E44" s="155"/>
      <c r="F44" s="155"/>
      <c r="G44" s="155"/>
      <c r="H44" s="155"/>
      <c r="I44" s="155"/>
      <c r="J44" s="155"/>
      <c r="K44" s="155"/>
    </row>
    <row r="45" spans="1:17">
      <c r="A45" s="155"/>
      <c r="B45" s="155"/>
      <c r="C45" s="155"/>
      <c r="D45" s="155"/>
      <c r="E45" s="155"/>
      <c r="F45" s="155"/>
      <c r="G45" s="155"/>
      <c r="H45" s="155"/>
      <c r="I45" s="155"/>
      <c r="J45" s="155"/>
      <c r="K45" s="155"/>
    </row>
    <row r="46" spans="1:17">
      <c r="A46" s="155"/>
      <c r="B46" s="155"/>
      <c r="C46" s="155"/>
      <c r="D46" s="155"/>
      <c r="E46" s="155"/>
      <c r="F46" s="155"/>
      <c r="G46" s="155"/>
      <c r="H46" s="155"/>
      <c r="I46" s="155"/>
      <c r="J46" s="155"/>
      <c r="K46" s="155"/>
    </row>
    <row r="47" spans="1:17">
      <c r="A47" s="155"/>
      <c r="B47" s="155"/>
      <c r="C47" s="155"/>
      <c r="D47" s="155"/>
      <c r="E47" s="155"/>
      <c r="F47" s="155"/>
      <c r="G47" s="155"/>
      <c r="H47" s="155"/>
      <c r="I47" s="155"/>
      <c r="J47" s="155"/>
      <c r="K47" s="155"/>
    </row>
    <row r="48" spans="1:17">
      <c r="A48" s="155"/>
      <c r="B48" s="155"/>
      <c r="C48" s="155"/>
      <c r="D48" s="155"/>
      <c r="E48" s="155"/>
      <c r="F48" s="155"/>
      <c r="G48" s="155"/>
      <c r="H48" s="155"/>
      <c r="I48" s="155"/>
      <c r="J48" s="155"/>
      <c r="K48" s="155"/>
    </row>
    <row r="49" spans="1:11">
      <c r="A49" s="155"/>
      <c r="B49" s="155"/>
      <c r="C49" s="155"/>
      <c r="D49" s="155"/>
      <c r="E49" s="155"/>
      <c r="F49" s="155"/>
      <c r="G49" s="155"/>
      <c r="H49" s="155"/>
      <c r="I49" s="155"/>
      <c r="J49" s="155"/>
      <c r="K49" s="155"/>
    </row>
    <row r="50" spans="1:11">
      <c r="A50" s="155"/>
      <c r="B50" s="155"/>
      <c r="C50" s="155"/>
      <c r="D50" s="155"/>
      <c r="E50" s="155"/>
      <c r="F50" s="155"/>
      <c r="G50" s="155"/>
      <c r="H50" s="155"/>
      <c r="I50" s="155"/>
      <c r="J50" s="155"/>
      <c r="K50" s="155"/>
    </row>
    <row r="51" spans="1:11">
      <c r="A51" s="155"/>
      <c r="B51" s="155"/>
      <c r="C51" s="155"/>
      <c r="D51" s="155"/>
      <c r="E51" s="155"/>
      <c r="F51" s="155"/>
      <c r="G51" s="155"/>
      <c r="H51" s="155"/>
      <c r="I51" s="155"/>
      <c r="J51" s="155"/>
      <c r="K51" s="155"/>
    </row>
    <row r="52" spans="1:11">
      <c r="A52" s="155"/>
      <c r="B52" s="155"/>
      <c r="C52" s="155"/>
      <c r="D52" s="155"/>
      <c r="E52" s="155"/>
      <c r="F52" s="155"/>
      <c r="G52" s="155"/>
      <c r="H52" s="155"/>
      <c r="I52" s="155"/>
      <c r="J52" s="155"/>
      <c r="K52" s="155"/>
    </row>
    <row r="53" spans="1:11">
      <c r="A53" s="155"/>
      <c r="B53" s="155"/>
      <c r="C53" s="155"/>
      <c r="D53" s="155"/>
      <c r="E53" s="155"/>
      <c r="F53" s="155"/>
      <c r="G53" s="155"/>
      <c r="H53" s="155"/>
      <c r="I53" s="155"/>
      <c r="J53" s="155"/>
      <c r="K53" s="155"/>
    </row>
  </sheetData>
  <sheetProtection password="C671" sheet="1" formatRows="0" insertRows="0"/>
  <mergeCells count="72">
    <mergeCell ref="N1:O3"/>
    <mergeCell ref="A13:G13"/>
    <mergeCell ref="A14:G14"/>
    <mergeCell ref="B15:G15"/>
    <mergeCell ref="F17:G17"/>
    <mergeCell ref="I16:J16"/>
    <mergeCell ref="E16:G16"/>
    <mergeCell ref="B16:D16"/>
    <mergeCell ref="A9:J9"/>
    <mergeCell ref="A3:J3"/>
    <mergeCell ref="A4:J4"/>
    <mergeCell ref="A5:J5"/>
    <mergeCell ref="A17:B17"/>
    <mergeCell ref="A1:K1"/>
    <mergeCell ref="I15:L15"/>
    <mergeCell ref="A2:J2"/>
    <mergeCell ref="A21:B21"/>
    <mergeCell ref="A18:G18"/>
    <mergeCell ref="B19:G19"/>
    <mergeCell ref="B20:G20"/>
    <mergeCell ref="I20:L20"/>
    <mergeCell ref="F21:G21"/>
    <mergeCell ref="A22:L22"/>
    <mergeCell ref="J38:L38"/>
    <mergeCell ref="H38:I38"/>
    <mergeCell ref="K27:L29"/>
    <mergeCell ref="E31:J31"/>
    <mergeCell ref="C31:D31"/>
    <mergeCell ref="C32:F32"/>
    <mergeCell ref="K30:L32"/>
    <mergeCell ref="E30:J30"/>
    <mergeCell ref="A24:L24"/>
    <mergeCell ref="G37:L37"/>
    <mergeCell ref="G32:H32"/>
    <mergeCell ref="A37:F37"/>
    <mergeCell ref="I32:J32"/>
    <mergeCell ref="H17:I17"/>
    <mergeCell ref="H21:I21"/>
    <mergeCell ref="I19:L19"/>
    <mergeCell ref="C17:E17"/>
    <mergeCell ref="C21:E21"/>
    <mergeCell ref="J21:K21"/>
    <mergeCell ref="J17:K17"/>
    <mergeCell ref="H18:L18"/>
    <mergeCell ref="K2:L9"/>
    <mergeCell ref="A6:J7"/>
    <mergeCell ref="A8:J8"/>
    <mergeCell ref="A36:F36"/>
    <mergeCell ref="A34:L35"/>
    <mergeCell ref="A11:L11"/>
    <mergeCell ref="A12:L12"/>
    <mergeCell ref="H13:L13"/>
    <mergeCell ref="H14:L14"/>
    <mergeCell ref="A25:B26"/>
    <mergeCell ref="C29:F29"/>
    <mergeCell ref="C28:D28"/>
    <mergeCell ref="C27:D27"/>
    <mergeCell ref="A30:B32"/>
    <mergeCell ref="I29:J29"/>
    <mergeCell ref="K16:L16"/>
    <mergeCell ref="G40:L41"/>
    <mergeCell ref="A40:F41"/>
    <mergeCell ref="A27:B29"/>
    <mergeCell ref="C25:J26"/>
    <mergeCell ref="E27:J27"/>
    <mergeCell ref="E28:J28"/>
    <mergeCell ref="G29:H29"/>
    <mergeCell ref="K25:L26"/>
    <mergeCell ref="A38:F39"/>
    <mergeCell ref="I39:J39"/>
    <mergeCell ref="C30:D30"/>
    <mergeCell ref="G36:L36"/>
  </mergeCells>
  <phoneticPr fontId="1"/>
  <hyperlinks>
    <hyperlink ref="N1:O3" location="入力シート!A1" display="入力シートへ戻る"/>
  </hyperlinks>
  <pageMargins left="0.78740157480314965" right="0.78740157480314965" top="0.78740157480314965" bottom="0.78740157480314965"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2"/>
  <sheetViews>
    <sheetView showGridLines="0" showRowColHeaders="0" zoomScaleNormal="100" zoomScaleSheetLayoutView="100" workbookViewId="0">
      <selection activeCell="V1" sqref="V1:W3"/>
    </sheetView>
  </sheetViews>
  <sheetFormatPr defaultRowHeight="13.5"/>
  <cols>
    <col min="1" max="1" width="15.875" style="155" customWidth="1"/>
    <col min="2" max="2" width="6.5" style="155" customWidth="1"/>
    <col min="3" max="20" width="3.125" style="155" customWidth="1"/>
    <col min="21" max="16384" width="9" style="155"/>
  </cols>
  <sheetData>
    <row r="1" spans="1:24">
      <c r="A1" s="164"/>
      <c r="B1" s="164"/>
      <c r="C1" s="164"/>
      <c r="D1" s="164"/>
      <c r="E1" s="164"/>
      <c r="F1" s="164"/>
      <c r="G1" s="164"/>
      <c r="H1" s="164"/>
      <c r="I1" s="164"/>
      <c r="J1" s="164"/>
      <c r="K1" s="164"/>
      <c r="L1" s="164"/>
      <c r="M1" s="164"/>
      <c r="N1" s="164"/>
      <c r="O1" s="164"/>
      <c r="P1" s="164"/>
      <c r="Q1" s="570" t="s">
        <v>85</v>
      </c>
      <c r="R1" s="568"/>
      <c r="S1" s="568"/>
      <c r="T1" s="569"/>
      <c r="U1" s="268"/>
      <c r="V1" s="503" t="s">
        <v>220</v>
      </c>
      <c r="W1" s="505"/>
      <c r="X1" s="268"/>
    </row>
    <row r="2" spans="1:24">
      <c r="A2" s="164"/>
      <c r="B2" s="164"/>
      <c r="C2" s="164"/>
      <c r="D2" s="164"/>
      <c r="E2" s="164"/>
      <c r="F2" s="164"/>
      <c r="G2" s="164"/>
      <c r="H2" s="164"/>
      <c r="I2" s="164"/>
      <c r="J2" s="164"/>
      <c r="K2" s="164"/>
      <c r="L2" s="164"/>
      <c r="M2" s="164"/>
      <c r="N2" s="164"/>
      <c r="O2" s="164"/>
      <c r="P2" s="164"/>
      <c r="Q2" s="164"/>
      <c r="R2" s="164"/>
      <c r="S2" s="164"/>
      <c r="T2" s="164"/>
      <c r="U2" s="268"/>
      <c r="V2" s="614"/>
      <c r="W2" s="615"/>
      <c r="X2" s="268"/>
    </row>
    <row r="3" spans="1:24" ht="19.5" thickBot="1">
      <c r="A3" s="740" t="s">
        <v>48</v>
      </c>
      <c r="B3" s="740"/>
      <c r="C3" s="740"/>
      <c r="D3" s="740"/>
      <c r="E3" s="740"/>
      <c r="F3" s="740"/>
      <c r="G3" s="740"/>
      <c r="H3" s="740"/>
      <c r="I3" s="740"/>
      <c r="J3" s="740"/>
      <c r="K3" s="740"/>
      <c r="L3" s="740"/>
      <c r="M3" s="740"/>
      <c r="N3" s="740"/>
      <c r="O3" s="740"/>
      <c r="P3" s="740"/>
      <c r="Q3" s="740"/>
      <c r="R3" s="740"/>
      <c r="S3" s="740"/>
      <c r="T3" s="740"/>
      <c r="U3" s="268"/>
      <c r="V3" s="506"/>
      <c r="W3" s="508"/>
      <c r="X3" s="268"/>
    </row>
    <row r="4" spans="1:24" ht="14.25">
      <c r="A4" s="737" t="str">
        <f>IFERROR(IF(OR(入力シート!D10="",入力シート!F10="",入力シート!H10=""),"年　　月　　日",TEXT(DATE(入力シート!D10,入力シート!F10,入力シート!H10),"ggge年M月ｄ日")),"年　　月　　日")</f>
        <v>年　　月　　日</v>
      </c>
      <c r="B4" s="737"/>
      <c r="C4" s="737"/>
      <c r="D4" s="737"/>
      <c r="E4" s="737"/>
      <c r="F4" s="737"/>
      <c r="G4" s="737"/>
      <c r="H4" s="737"/>
      <c r="I4" s="737"/>
      <c r="J4" s="737"/>
      <c r="K4" s="737"/>
      <c r="L4" s="737"/>
      <c r="M4" s="737"/>
      <c r="N4" s="737"/>
      <c r="O4" s="737"/>
      <c r="P4" s="737"/>
      <c r="Q4" s="737"/>
      <c r="R4" s="737"/>
      <c r="S4" s="737"/>
      <c r="T4" s="737"/>
      <c r="U4" s="268"/>
      <c r="V4" s="268"/>
      <c r="W4" s="268"/>
      <c r="X4" s="268"/>
    </row>
    <row r="5" spans="1:24">
      <c r="U5" s="268"/>
      <c r="V5" s="268"/>
      <c r="W5" s="268"/>
      <c r="X5" s="268"/>
    </row>
    <row r="6" spans="1:24" ht="14.25">
      <c r="A6" s="738" t="str">
        <f>IF(入力シート!C20="前橋市長","（宛先）前橋市長",IF(入力シート!C20="前橋市公営企業管理者","（宛先）前橋市公営企業管理者","「発注者」が未入力です。"))</f>
        <v>「発注者」が未入力です。</v>
      </c>
      <c r="B6" s="738"/>
      <c r="C6" s="738"/>
      <c r="D6" s="738"/>
      <c r="E6" s="738"/>
      <c r="F6" s="738"/>
      <c r="G6" s="738"/>
      <c r="H6" s="738"/>
      <c r="I6" s="738"/>
      <c r="J6" s="738"/>
      <c r="K6" s="738"/>
      <c r="L6" s="738"/>
      <c r="M6" s="738"/>
      <c r="N6" s="738"/>
      <c r="O6" s="738"/>
      <c r="P6" s="738"/>
      <c r="Q6" s="738"/>
      <c r="R6" s="738"/>
      <c r="S6" s="738"/>
      <c r="T6" s="738"/>
      <c r="U6" s="268"/>
      <c r="V6" s="268"/>
      <c r="W6" s="268"/>
      <c r="X6" s="268"/>
    </row>
    <row r="7" spans="1:24" ht="14.25">
      <c r="G7" s="179"/>
      <c r="H7" s="179"/>
      <c r="I7" s="734" t="s">
        <v>193</v>
      </c>
      <c r="J7" s="734"/>
      <c r="K7" s="734"/>
      <c r="L7" s="734"/>
      <c r="M7" s="735" t="str">
        <f>IF(入力シート!C18="","「住所」が未入力です。",入力シート!C18)</f>
        <v>「住所」が未入力です。</v>
      </c>
      <c r="N7" s="735"/>
      <c r="O7" s="735"/>
      <c r="P7" s="735"/>
      <c r="Q7" s="735"/>
      <c r="R7" s="735"/>
      <c r="S7" s="735"/>
      <c r="T7" s="735"/>
      <c r="U7" s="268"/>
      <c r="V7" s="268"/>
      <c r="W7" s="268"/>
      <c r="X7" s="268"/>
    </row>
    <row r="8" spans="1:24" ht="14.25">
      <c r="F8" s="739" t="s">
        <v>192</v>
      </c>
      <c r="G8" s="739"/>
      <c r="H8" s="739"/>
      <c r="I8" s="734" t="s">
        <v>2</v>
      </c>
      <c r="J8" s="734"/>
      <c r="K8" s="734"/>
      <c r="L8" s="734"/>
      <c r="M8" s="735" t="str">
        <f>IF(入力シート!C15="","「会社名」が未入力です。",入力シート!C15)</f>
        <v>「会社名」が未入力です。</v>
      </c>
      <c r="N8" s="735"/>
      <c r="O8" s="735"/>
      <c r="P8" s="735"/>
      <c r="Q8" s="735"/>
      <c r="R8" s="735"/>
      <c r="S8" s="735"/>
      <c r="T8" s="735"/>
      <c r="U8" s="268"/>
      <c r="V8" s="268"/>
      <c r="W8" s="268"/>
      <c r="X8" s="268"/>
    </row>
    <row r="9" spans="1:24" ht="14.25">
      <c r="G9" s="179"/>
      <c r="H9" s="179"/>
      <c r="I9" s="734" t="s">
        <v>229</v>
      </c>
      <c r="J9" s="734"/>
      <c r="K9" s="734"/>
      <c r="L9" s="734"/>
      <c r="M9" s="735" t="str">
        <f>IF(入力シート!C17="","「代表者（氏名）」が未入力です。",入力シート!C16&amp;"　"&amp;入力シート!C17)</f>
        <v>「代表者（氏名）」が未入力です。</v>
      </c>
      <c r="N9" s="735"/>
      <c r="O9" s="735"/>
      <c r="P9" s="735"/>
      <c r="Q9" s="735"/>
      <c r="R9" s="735"/>
      <c r="S9" s="735"/>
      <c r="T9" s="735"/>
      <c r="U9" s="268"/>
      <c r="V9" s="280" t="s">
        <v>299</v>
      </c>
      <c r="W9" s="268"/>
      <c r="X9" s="268"/>
    </row>
    <row r="10" spans="1:24" ht="14.25">
      <c r="A10" s="741" t="s">
        <v>23</v>
      </c>
      <c r="B10" s="741"/>
      <c r="C10" s="741"/>
      <c r="D10" s="741"/>
      <c r="E10" s="741"/>
      <c r="F10" s="741"/>
      <c r="G10" s="741"/>
      <c r="H10" s="741"/>
      <c r="I10" s="741"/>
      <c r="J10" s="741"/>
      <c r="K10" s="741"/>
      <c r="L10" s="741"/>
      <c r="M10" s="741"/>
      <c r="N10" s="741"/>
      <c r="O10" s="741"/>
      <c r="P10" s="741"/>
      <c r="Q10" s="741"/>
      <c r="R10" s="741"/>
      <c r="S10" s="741"/>
      <c r="T10" s="741"/>
      <c r="U10" s="268"/>
      <c r="V10" s="283" t="s">
        <v>300</v>
      </c>
      <c r="W10" s="268"/>
      <c r="X10" s="268"/>
    </row>
    <row r="11" spans="1:24" ht="14.25">
      <c r="A11" s="723" t="s">
        <v>24</v>
      </c>
      <c r="B11" s="723"/>
      <c r="C11" s="723"/>
      <c r="D11" s="723"/>
      <c r="E11" s="723"/>
      <c r="F11" s="723"/>
      <c r="G11" s="723"/>
      <c r="H11" s="723"/>
      <c r="I11" s="723"/>
      <c r="J11" s="723"/>
      <c r="K11" s="723"/>
      <c r="L11" s="723"/>
      <c r="M11" s="723"/>
      <c r="N11" s="723"/>
      <c r="O11" s="723"/>
      <c r="P11" s="723"/>
      <c r="Q11" s="723"/>
      <c r="R11" s="723"/>
      <c r="S11" s="723"/>
      <c r="T11" s="723"/>
      <c r="U11" s="268"/>
      <c r="V11" s="268"/>
      <c r="W11" s="268"/>
      <c r="X11" s="268"/>
    </row>
    <row r="12" spans="1:24" ht="14.25">
      <c r="A12" s="153"/>
      <c r="B12" s="153"/>
      <c r="C12" s="153"/>
      <c r="D12" s="153"/>
      <c r="E12" s="153"/>
      <c r="F12" s="153"/>
      <c r="G12" s="153"/>
      <c r="H12" s="153"/>
      <c r="I12" s="153"/>
      <c r="J12" s="153"/>
      <c r="K12" s="153"/>
      <c r="L12" s="153"/>
      <c r="M12" s="153"/>
      <c r="N12" s="153"/>
      <c r="O12" s="153"/>
      <c r="P12" s="153"/>
      <c r="Q12" s="153"/>
      <c r="R12" s="153"/>
      <c r="S12" s="153"/>
      <c r="T12" s="153"/>
      <c r="U12" s="268"/>
      <c r="V12" s="268"/>
      <c r="W12" s="268"/>
      <c r="X12" s="268"/>
    </row>
    <row r="13" spans="1:24" ht="14.25">
      <c r="A13" s="734" t="s">
        <v>25</v>
      </c>
      <c r="B13" s="734"/>
      <c r="D13" s="558" t="str">
        <f>IF(入力シート!C21="","「件名」が未入力です。",入力シート!C21)</f>
        <v>「件名」が未入力です。</v>
      </c>
      <c r="E13" s="558"/>
      <c r="F13" s="558"/>
      <c r="G13" s="558"/>
      <c r="H13" s="558"/>
      <c r="I13" s="558"/>
      <c r="J13" s="558"/>
      <c r="K13" s="558"/>
      <c r="L13" s="558"/>
      <c r="M13" s="558"/>
      <c r="N13" s="558"/>
      <c r="O13" s="558"/>
      <c r="P13" s="558"/>
      <c r="Q13" s="558"/>
      <c r="R13" s="558"/>
      <c r="S13" s="558"/>
      <c r="T13" s="558"/>
      <c r="U13" s="268"/>
      <c r="V13" s="268"/>
      <c r="W13" s="268"/>
      <c r="X13" s="268"/>
    </row>
    <row r="14" spans="1:24" ht="9.4" customHeight="1">
      <c r="D14" s="299"/>
      <c r="E14" s="299"/>
      <c r="F14" s="299"/>
      <c r="G14" s="299"/>
      <c r="H14" s="299"/>
      <c r="I14" s="299"/>
      <c r="J14" s="299"/>
      <c r="K14" s="299"/>
      <c r="L14" s="299"/>
      <c r="M14" s="299"/>
      <c r="N14" s="299"/>
      <c r="O14" s="299"/>
      <c r="P14" s="299"/>
      <c r="Q14" s="299"/>
      <c r="R14" s="299"/>
      <c r="S14" s="299"/>
      <c r="T14" s="299"/>
      <c r="U14" s="268"/>
      <c r="V14" s="268"/>
      <c r="W14" s="268"/>
      <c r="X14" s="268"/>
    </row>
    <row r="15" spans="1:24" ht="18.75" customHeight="1">
      <c r="A15" s="734" t="s">
        <v>26</v>
      </c>
      <c r="B15" s="734"/>
      <c r="D15" s="558" t="str">
        <f>IF(入力シート!C22="","「業務場所」が未入力です。",入力シート!C22)</f>
        <v>「業務場所」が未入力です。</v>
      </c>
      <c r="E15" s="558"/>
      <c r="F15" s="558"/>
      <c r="G15" s="558"/>
      <c r="H15" s="558"/>
      <c r="I15" s="558"/>
      <c r="J15" s="558"/>
      <c r="K15" s="558"/>
      <c r="L15" s="558"/>
      <c r="M15" s="558"/>
      <c r="N15" s="558"/>
      <c r="O15" s="558"/>
      <c r="P15" s="558"/>
      <c r="Q15" s="558"/>
      <c r="R15" s="558"/>
      <c r="S15" s="558"/>
      <c r="T15" s="558"/>
      <c r="U15" s="268"/>
      <c r="V15" s="268"/>
      <c r="W15" s="268"/>
      <c r="X15" s="268"/>
    </row>
    <row r="16" spans="1:24" ht="9.4" customHeight="1">
      <c r="U16" s="268"/>
      <c r="V16" s="268"/>
      <c r="W16" s="268"/>
      <c r="X16" s="268"/>
    </row>
    <row r="17" spans="1:24" ht="18.75" customHeight="1">
      <c r="A17" s="734" t="s">
        <v>27</v>
      </c>
      <c r="B17" s="734"/>
      <c r="D17" s="155" t="s">
        <v>86</v>
      </c>
      <c r="E17" s="736" t="str">
        <f>IFERROR(IF(入力シート!C26="","「契約金額(税抜)」が未入力です。",入力シート!C27),"「契約金額(税抜)」が未入力です。")</f>
        <v>「契約金額(税抜)」が未入力です。</v>
      </c>
      <c r="F17" s="735"/>
      <c r="G17" s="735"/>
      <c r="H17" s="735"/>
      <c r="I17" s="735"/>
      <c r="J17" s="735"/>
      <c r="K17" s="735"/>
      <c r="L17" s="735"/>
      <c r="M17" s="735"/>
      <c r="N17" s="735"/>
      <c r="O17" s="735"/>
      <c r="P17" s="735"/>
      <c r="Q17" s="735"/>
      <c r="R17" s="155" t="s">
        <v>76</v>
      </c>
      <c r="U17" s="268"/>
      <c r="V17" s="268"/>
      <c r="W17" s="268"/>
      <c r="X17" s="268"/>
    </row>
    <row r="18" spans="1:24" ht="9.4" customHeight="1">
      <c r="U18" s="268"/>
      <c r="V18" s="268"/>
      <c r="W18" s="268"/>
      <c r="X18" s="268"/>
    </row>
    <row r="19" spans="1:24" ht="18.75" customHeight="1">
      <c r="A19" s="734" t="s">
        <v>28</v>
      </c>
      <c r="B19" s="734"/>
      <c r="D19" s="724" t="str">
        <f>IFERROR(IF(OR(入力シート!D24="",入力シート!F24="",入力シート!H24=""),"「着工日」が未入力です。",TEXT(DATE(入力シート!D24,入力シート!F24,入力シート!H24),"ggge年M月ｄ日")),"「着工日」が未入力です。")</f>
        <v>「着工日」が未入力です。</v>
      </c>
      <c r="E19" s="724"/>
      <c r="F19" s="724"/>
      <c r="G19" s="724"/>
      <c r="H19" s="724"/>
      <c r="I19" s="724"/>
      <c r="J19" s="724"/>
      <c r="K19" s="723" t="s">
        <v>87</v>
      </c>
      <c r="L19" s="723"/>
      <c r="U19" s="268"/>
      <c r="V19" s="268"/>
      <c r="W19" s="268"/>
      <c r="X19" s="268"/>
    </row>
    <row r="20" spans="1:24" ht="14.25">
      <c r="D20" s="724" t="str">
        <f>IFERROR(IF(OR(入力シート!D25="",入力シート!F25="",入力シート!H25=""),"「完成予定日」が未入力です。",TEXT(DATE(入力シート!D25,入力シート!F25,入力シート!H25),"ggge年M月ｄ日")),"「完成予定日」が未入力です。")</f>
        <v>「完成予定日」が未入力です。</v>
      </c>
      <c r="E20" s="724"/>
      <c r="F20" s="724"/>
      <c r="G20" s="724"/>
      <c r="H20" s="724"/>
      <c r="I20" s="724"/>
      <c r="J20" s="724"/>
      <c r="K20" s="723" t="s">
        <v>88</v>
      </c>
      <c r="L20" s="723"/>
      <c r="U20" s="268"/>
      <c r="V20" s="268"/>
      <c r="W20" s="268"/>
      <c r="X20" s="268"/>
    </row>
    <row r="21" spans="1:24" ht="18.75" customHeight="1">
      <c r="U21" s="268"/>
      <c r="V21" s="268"/>
      <c r="W21" s="268"/>
      <c r="X21" s="268"/>
    </row>
    <row r="22" spans="1:24" ht="24.95" customHeight="1">
      <c r="A22" s="180" t="s">
        <v>79</v>
      </c>
      <c r="B22" s="181" t="s">
        <v>78</v>
      </c>
      <c r="C22" s="732" t="str">
        <f>IF(LEFT(A23,3)="（例）","4","")</f>
        <v>4</v>
      </c>
      <c r="D22" s="733"/>
      <c r="E22" s="182" t="s">
        <v>77</v>
      </c>
      <c r="F22" s="732" t="str">
        <f>IF(LEFT(A23,3)="（例）","5","")</f>
        <v>5</v>
      </c>
      <c r="G22" s="733"/>
      <c r="H22" s="183" t="s">
        <v>147</v>
      </c>
      <c r="I22" s="732" t="str">
        <f>IF(LEFT(A23,3)="（例）","6","")</f>
        <v>6</v>
      </c>
      <c r="J22" s="733"/>
      <c r="K22" s="182" t="s">
        <v>147</v>
      </c>
      <c r="L22" s="732" t="str">
        <f>IF(LEFT(A23,3)="（例）","7","")</f>
        <v>7</v>
      </c>
      <c r="M22" s="733"/>
      <c r="N22" s="183" t="s">
        <v>147</v>
      </c>
      <c r="O22" s="732" t="str">
        <f>IF(LEFT(A23,3)="（例）","8","")</f>
        <v>8</v>
      </c>
      <c r="P22" s="733"/>
      <c r="Q22" s="182" t="s">
        <v>147</v>
      </c>
      <c r="R22" s="732" t="str">
        <f>IF(LEFT(A23,3)="（例）","9","")</f>
        <v>9</v>
      </c>
      <c r="S22" s="733"/>
      <c r="T22" s="183" t="s">
        <v>147</v>
      </c>
      <c r="U22" s="268"/>
      <c r="V22" s="268"/>
      <c r="W22" s="268"/>
      <c r="X22" s="268"/>
    </row>
    <row r="23" spans="1:24" ht="20.100000000000001" customHeight="1">
      <c r="A23" s="721" t="s">
        <v>346</v>
      </c>
      <c r="B23" s="721"/>
      <c r="C23" s="184"/>
      <c r="D23" s="185"/>
      <c r="E23" s="186"/>
      <c r="F23" s="187"/>
      <c r="G23" s="289"/>
      <c r="H23" s="290"/>
      <c r="I23" s="291"/>
      <c r="J23" s="289"/>
      <c r="K23" s="292"/>
      <c r="L23" s="293"/>
      <c r="M23" s="288"/>
      <c r="N23" s="188"/>
      <c r="O23" s="184"/>
      <c r="P23" s="185"/>
      <c r="Q23" s="186"/>
      <c r="R23" s="187"/>
      <c r="S23" s="185"/>
      <c r="T23" s="188"/>
      <c r="U23" s="268"/>
      <c r="V23" s="268"/>
      <c r="W23" s="268"/>
      <c r="X23" s="268"/>
    </row>
    <row r="24" spans="1:24" ht="20.100000000000001" customHeight="1">
      <c r="A24" s="722"/>
      <c r="B24" s="722"/>
      <c r="C24" s="189"/>
      <c r="D24" s="190"/>
      <c r="E24" s="191"/>
      <c r="F24" s="192"/>
      <c r="G24" s="190"/>
      <c r="H24" s="193"/>
      <c r="I24" s="189"/>
      <c r="J24" s="190"/>
      <c r="K24" s="191"/>
      <c r="L24" s="192"/>
      <c r="M24" s="190"/>
      <c r="N24" s="193"/>
      <c r="O24" s="189"/>
      <c r="P24" s="190"/>
      <c r="Q24" s="191"/>
      <c r="R24" s="192"/>
      <c r="S24" s="190"/>
      <c r="T24" s="193"/>
      <c r="U24" s="268"/>
      <c r="V24" s="268"/>
      <c r="W24" s="268"/>
      <c r="X24" s="268"/>
    </row>
    <row r="25" spans="1:24" ht="20.100000000000001" customHeight="1">
      <c r="A25" s="721" t="s">
        <v>307</v>
      </c>
      <c r="B25" s="721"/>
      <c r="C25" s="194"/>
      <c r="D25" s="195"/>
      <c r="E25" s="196"/>
      <c r="F25" s="197"/>
      <c r="G25" s="194"/>
      <c r="H25" s="188"/>
      <c r="I25" s="194"/>
      <c r="J25" s="195"/>
      <c r="K25" s="196"/>
      <c r="L25" s="197"/>
      <c r="M25" s="195"/>
      <c r="N25" s="198"/>
      <c r="O25" s="194"/>
      <c r="P25" s="195"/>
      <c r="Q25" s="196"/>
      <c r="R25" s="197"/>
      <c r="S25" s="195"/>
      <c r="T25" s="198"/>
      <c r="U25" s="268"/>
      <c r="V25" s="280" t="s">
        <v>310</v>
      </c>
      <c r="W25" s="268"/>
      <c r="X25" s="268"/>
    </row>
    <row r="26" spans="1:24" ht="20.100000000000001" customHeight="1">
      <c r="A26" s="722"/>
      <c r="B26" s="722"/>
      <c r="C26" s="199"/>
      <c r="D26" s="200"/>
      <c r="E26" s="201"/>
      <c r="F26" s="202"/>
      <c r="G26" s="200"/>
      <c r="H26" s="203"/>
      <c r="I26" s="199"/>
      <c r="J26" s="200"/>
      <c r="K26" s="201"/>
      <c r="L26" s="202"/>
      <c r="M26" s="200"/>
      <c r="N26" s="203"/>
      <c r="O26" s="199"/>
      <c r="P26" s="200"/>
      <c r="Q26" s="201"/>
      <c r="R26" s="202"/>
      <c r="S26" s="200"/>
      <c r="T26" s="203"/>
      <c r="U26" s="268"/>
      <c r="V26" s="280" t="s">
        <v>311</v>
      </c>
      <c r="W26" s="268"/>
      <c r="X26" s="268"/>
    </row>
    <row r="27" spans="1:24" ht="20.100000000000001" customHeight="1">
      <c r="A27" s="721" t="s">
        <v>345</v>
      </c>
      <c r="B27" s="721"/>
      <c r="C27" s="184"/>
      <c r="D27" s="185"/>
      <c r="E27" s="186"/>
      <c r="F27" s="187"/>
      <c r="G27" s="185"/>
      <c r="H27" s="188"/>
      <c r="I27" s="184"/>
      <c r="J27" s="185"/>
      <c r="K27" s="186"/>
      <c r="L27" s="187"/>
      <c r="M27" s="185"/>
      <c r="N27" s="188"/>
      <c r="O27" s="184"/>
      <c r="P27" s="185"/>
      <c r="Q27" s="186"/>
      <c r="R27" s="187"/>
      <c r="S27" s="185"/>
      <c r="T27" s="188"/>
      <c r="U27" s="268"/>
      <c r="V27" s="280" t="s">
        <v>347</v>
      </c>
      <c r="W27" s="268"/>
      <c r="X27" s="268"/>
    </row>
    <row r="28" spans="1:24" ht="20.100000000000001" customHeight="1">
      <c r="A28" s="722"/>
      <c r="B28" s="722"/>
      <c r="C28" s="189"/>
      <c r="D28" s="190"/>
      <c r="E28" s="191"/>
      <c r="F28" s="192"/>
      <c r="G28" s="190"/>
      <c r="H28" s="193"/>
      <c r="I28" s="189"/>
      <c r="J28" s="190"/>
      <c r="K28" s="191"/>
      <c r="L28" s="192"/>
      <c r="M28" s="190"/>
      <c r="N28" s="193"/>
      <c r="O28" s="189"/>
      <c r="P28" s="190"/>
      <c r="Q28" s="191"/>
      <c r="R28" s="192"/>
      <c r="S28" s="190"/>
      <c r="T28" s="193"/>
      <c r="U28" s="268"/>
      <c r="V28" s="280" t="s">
        <v>312</v>
      </c>
      <c r="W28" s="268"/>
      <c r="X28" s="268"/>
    </row>
    <row r="29" spans="1:24" ht="20.100000000000001" customHeight="1">
      <c r="A29" s="721"/>
      <c r="B29" s="721"/>
      <c r="C29" s="194"/>
      <c r="D29" s="195"/>
      <c r="E29" s="196"/>
      <c r="F29" s="197"/>
      <c r="G29" s="195"/>
      <c r="H29" s="198"/>
      <c r="I29" s="194"/>
      <c r="J29" s="195"/>
      <c r="K29" s="196"/>
      <c r="L29" s="197"/>
      <c r="M29" s="195"/>
      <c r="N29" s="198"/>
      <c r="O29" s="194"/>
      <c r="P29" s="195"/>
      <c r="Q29" s="196"/>
      <c r="R29" s="197"/>
      <c r="S29" s="195"/>
      <c r="T29" s="198"/>
      <c r="U29" s="268"/>
      <c r="V29" s="268"/>
      <c r="W29" s="268"/>
      <c r="X29" s="268"/>
    </row>
    <row r="30" spans="1:24" ht="20.100000000000001" customHeight="1">
      <c r="A30" s="722"/>
      <c r="B30" s="722"/>
      <c r="C30" s="199"/>
      <c r="D30" s="200"/>
      <c r="E30" s="201"/>
      <c r="F30" s="202"/>
      <c r="G30" s="200"/>
      <c r="H30" s="203"/>
      <c r="I30" s="199"/>
      <c r="J30" s="200"/>
      <c r="K30" s="201"/>
      <c r="L30" s="202"/>
      <c r="M30" s="200"/>
      <c r="N30" s="203"/>
      <c r="O30" s="199"/>
      <c r="P30" s="200"/>
      <c r="Q30" s="201"/>
      <c r="R30" s="202"/>
      <c r="S30" s="200"/>
      <c r="T30" s="203"/>
      <c r="U30" s="268"/>
      <c r="V30" s="268"/>
      <c r="W30" s="268"/>
      <c r="X30" s="268"/>
    </row>
    <row r="31" spans="1:24" ht="20.100000000000001" customHeight="1">
      <c r="A31" s="721"/>
      <c r="B31" s="721"/>
      <c r="C31" s="184"/>
      <c r="D31" s="185"/>
      <c r="E31" s="186"/>
      <c r="F31" s="187"/>
      <c r="G31" s="185"/>
      <c r="H31" s="188"/>
      <c r="I31" s="184"/>
      <c r="J31" s="185"/>
      <c r="K31" s="186"/>
      <c r="L31" s="187"/>
      <c r="M31" s="185"/>
      <c r="N31" s="188"/>
      <c r="O31" s="184"/>
      <c r="P31" s="185"/>
      <c r="Q31" s="186"/>
      <c r="R31" s="187"/>
      <c r="S31" s="185"/>
      <c r="T31" s="188"/>
      <c r="U31" s="268"/>
      <c r="V31" s="268"/>
      <c r="W31" s="268"/>
      <c r="X31" s="268"/>
    </row>
    <row r="32" spans="1:24" ht="20.100000000000001" customHeight="1">
      <c r="A32" s="722"/>
      <c r="B32" s="722"/>
      <c r="C32" s="189"/>
      <c r="D32" s="190"/>
      <c r="E32" s="191"/>
      <c r="F32" s="192"/>
      <c r="G32" s="190"/>
      <c r="H32" s="193"/>
      <c r="I32" s="189"/>
      <c r="J32" s="190"/>
      <c r="K32" s="191"/>
      <c r="L32" s="192"/>
      <c r="M32" s="190"/>
      <c r="N32" s="193"/>
      <c r="O32" s="189"/>
      <c r="P32" s="190"/>
      <c r="Q32" s="191"/>
      <c r="R32" s="192"/>
      <c r="S32" s="190"/>
      <c r="T32" s="193"/>
      <c r="U32" s="268"/>
      <c r="V32" s="268"/>
      <c r="W32" s="268"/>
      <c r="X32" s="268"/>
    </row>
    <row r="33" spans="1:24" ht="20.100000000000001" customHeight="1">
      <c r="A33" s="721"/>
      <c r="B33" s="721"/>
      <c r="C33" s="194"/>
      <c r="D33" s="195"/>
      <c r="E33" s="196"/>
      <c r="F33" s="197"/>
      <c r="G33" s="195"/>
      <c r="H33" s="198"/>
      <c r="I33" s="194"/>
      <c r="J33" s="195"/>
      <c r="K33" s="196"/>
      <c r="L33" s="197"/>
      <c r="M33" s="195"/>
      <c r="N33" s="198"/>
      <c r="O33" s="194"/>
      <c r="P33" s="195"/>
      <c r="Q33" s="196"/>
      <c r="R33" s="197"/>
      <c r="S33" s="195"/>
      <c r="T33" s="198"/>
      <c r="U33" s="268"/>
      <c r="V33" s="268"/>
      <c r="W33" s="268"/>
      <c r="X33" s="268"/>
    </row>
    <row r="34" spans="1:24" ht="20.100000000000001" customHeight="1">
      <c r="A34" s="722"/>
      <c r="B34" s="722"/>
      <c r="C34" s="189"/>
      <c r="D34" s="190"/>
      <c r="E34" s="191"/>
      <c r="F34" s="192"/>
      <c r="G34" s="190"/>
      <c r="H34" s="193"/>
      <c r="I34" s="189"/>
      <c r="J34" s="190"/>
      <c r="K34" s="191"/>
      <c r="L34" s="192"/>
      <c r="M34" s="190"/>
      <c r="N34" s="193"/>
      <c r="O34" s="189"/>
      <c r="P34" s="190"/>
      <c r="Q34" s="191"/>
      <c r="R34" s="192"/>
      <c r="S34" s="190"/>
      <c r="T34" s="193"/>
      <c r="U34" s="268"/>
      <c r="V34" s="268"/>
      <c r="W34" s="268"/>
      <c r="X34" s="268"/>
    </row>
    <row r="35" spans="1:24" ht="15" customHeight="1">
      <c r="A35" s="164"/>
      <c r="B35" s="164"/>
      <c r="C35" s="164"/>
      <c r="D35" s="164"/>
      <c r="E35" s="164"/>
      <c r="F35" s="164"/>
      <c r="G35" s="164"/>
      <c r="H35" s="164"/>
      <c r="I35" s="164"/>
      <c r="J35" s="164"/>
      <c r="K35" s="164"/>
      <c r="L35" s="164"/>
      <c r="M35" s="164"/>
      <c r="N35" s="164"/>
      <c r="O35" s="164"/>
      <c r="P35" s="164"/>
      <c r="Q35" s="164"/>
      <c r="R35" s="164"/>
      <c r="S35" s="164"/>
      <c r="T35" s="164"/>
      <c r="U35" s="268"/>
      <c r="V35" s="268"/>
      <c r="W35" s="268"/>
      <c r="X35" s="268"/>
    </row>
    <row r="36" spans="1:24" ht="15" customHeight="1">
      <c r="A36" s="164"/>
      <c r="B36" s="164"/>
      <c r="C36" s="164"/>
      <c r="D36" s="164"/>
      <c r="E36" s="164"/>
      <c r="F36" s="164"/>
      <c r="G36" s="164"/>
      <c r="H36" s="164"/>
      <c r="I36" s="164"/>
      <c r="J36" s="164"/>
      <c r="K36" s="164"/>
      <c r="L36" s="164"/>
      <c r="M36" s="164"/>
      <c r="N36" s="164"/>
      <c r="O36" s="164"/>
      <c r="P36" s="164"/>
      <c r="Q36" s="164"/>
      <c r="R36" s="164"/>
      <c r="S36" s="164"/>
      <c r="T36" s="164"/>
      <c r="U36" s="268"/>
      <c r="V36" s="268"/>
      <c r="W36" s="268"/>
      <c r="X36" s="268"/>
    </row>
    <row r="37" spans="1:24" ht="15" customHeight="1">
      <c r="A37" s="725" t="s">
        <v>144</v>
      </c>
      <c r="B37" s="726"/>
      <c r="C37" s="726"/>
      <c r="D37" s="726"/>
      <c r="E37" s="726"/>
      <c r="F37" s="726"/>
      <c r="G37" s="726"/>
      <c r="H37" s="726"/>
      <c r="I37" s="726"/>
      <c r="J37" s="726"/>
      <c r="K37" s="726"/>
      <c r="L37" s="726"/>
      <c r="M37" s="726"/>
      <c r="N37" s="726"/>
      <c r="O37" s="726"/>
      <c r="P37" s="726"/>
      <c r="Q37" s="726"/>
      <c r="R37" s="726"/>
      <c r="S37" s="726"/>
      <c r="T37" s="727"/>
      <c r="U37" s="268"/>
      <c r="V37" s="280" t="s">
        <v>294</v>
      </c>
      <c r="W37" s="268"/>
      <c r="X37" s="268"/>
    </row>
    <row r="38" spans="1:24" ht="15" customHeight="1">
      <c r="A38" s="728" t="s">
        <v>145</v>
      </c>
      <c r="B38" s="729"/>
      <c r="C38" s="594" t="str">
        <f>入力シート!C11&amp;""</f>
        <v/>
      </c>
      <c r="D38" s="594"/>
      <c r="E38" s="594"/>
      <c r="F38" s="594"/>
      <c r="G38" s="594"/>
      <c r="H38" s="594"/>
      <c r="I38" s="594"/>
      <c r="J38" s="594"/>
      <c r="K38" s="547" t="s">
        <v>197</v>
      </c>
      <c r="L38" s="547"/>
      <c r="M38" s="547"/>
      <c r="N38" s="547"/>
      <c r="O38" s="594" t="str">
        <f>入力シート!C12&amp;""</f>
        <v/>
      </c>
      <c r="P38" s="594"/>
      <c r="Q38" s="594"/>
      <c r="R38" s="594"/>
      <c r="S38" s="594"/>
      <c r="T38" s="565"/>
      <c r="U38" s="268"/>
      <c r="V38" s="281" t="s">
        <v>295</v>
      </c>
      <c r="W38" s="268"/>
      <c r="X38" s="268"/>
    </row>
    <row r="39" spans="1:24" ht="15" customHeight="1">
      <c r="A39" s="730" t="s">
        <v>146</v>
      </c>
      <c r="B39" s="731"/>
      <c r="C39" s="618" t="str">
        <f>入力シート!C13&amp;""</f>
        <v/>
      </c>
      <c r="D39" s="618"/>
      <c r="E39" s="618"/>
      <c r="F39" s="618"/>
      <c r="G39" s="618"/>
      <c r="H39" s="618"/>
      <c r="I39" s="618"/>
      <c r="J39" s="618"/>
      <c r="K39" s="619" t="s">
        <v>196</v>
      </c>
      <c r="L39" s="619"/>
      <c r="M39" s="619"/>
      <c r="N39" s="619"/>
      <c r="O39" s="618" t="str">
        <f>入力シート!C14&amp;""</f>
        <v/>
      </c>
      <c r="P39" s="618"/>
      <c r="Q39" s="618"/>
      <c r="R39" s="618"/>
      <c r="S39" s="618"/>
      <c r="T39" s="567"/>
      <c r="U39" s="268"/>
      <c r="V39" s="281" t="s">
        <v>296</v>
      </c>
      <c r="W39" s="268"/>
      <c r="X39" s="268"/>
    </row>
    <row r="40" spans="1:24" ht="15" customHeight="1">
      <c r="A40" s="164"/>
      <c r="B40" s="164"/>
      <c r="C40" s="164"/>
      <c r="D40" s="164"/>
      <c r="E40" s="164"/>
      <c r="F40" s="164"/>
      <c r="G40" s="164"/>
      <c r="H40" s="164"/>
      <c r="I40" s="164"/>
      <c r="J40" s="164"/>
      <c r="K40" s="164"/>
      <c r="L40" s="164"/>
      <c r="M40" s="164"/>
      <c r="N40" s="164"/>
      <c r="O40" s="164"/>
      <c r="P40" s="164"/>
      <c r="Q40" s="164"/>
      <c r="R40" s="164"/>
      <c r="S40" s="164"/>
      <c r="T40" s="164"/>
      <c r="V40" s="281" t="s">
        <v>297</v>
      </c>
    </row>
    <row r="41" spans="1:24" ht="15" customHeight="1">
      <c r="A41" s="164"/>
      <c r="B41" s="164"/>
      <c r="C41" s="164"/>
      <c r="D41" s="164"/>
      <c r="E41" s="164"/>
      <c r="F41" s="164"/>
      <c r="G41" s="164"/>
      <c r="H41" s="164"/>
      <c r="I41" s="164"/>
      <c r="J41" s="164"/>
      <c r="K41" s="164"/>
      <c r="L41" s="164"/>
      <c r="M41" s="164"/>
      <c r="N41" s="164"/>
      <c r="O41" s="164"/>
      <c r="P41" s="164"/>
      <c r="Q41" s="164"/>
      <c r="R41" s="164"/>
      <c r="S41" s="164"/>
      <c r="T41" s="164"/>
      <c r="V41" s="280" t="s">
        <v>298</v>
      </c>
    </row>
    <row r="42" spans="1:24" ht="15" customHeight="1">
      <c r="A42" s="164"/>
      <c r="B42" s="164"/>
      <c r="C42" s="164"/>
      <c r="D42" s="164"/>
      <c r="E42" s="164"/>
      <c r="F42" s="164"/>
      <c r="G42" s="164"/>
      <c r="H42" s="164"/>
      <c r="I42" s="164"/>
      <c r="J42" s="164"/>
      <c r="K42" s="164"/>
      <c r="L42" s="164"/>
      <c r="M42" s="164"/>
      <c r="N42" s="164"/>
      <c r="O42" s="164"/>
      <c r="P42" s="164"/>
      <c r="Q42" s="164"/>
      <c r="R42" s="164"/>
      <c r="S42" s="164"/>
      <c r="T42" s="164"/>
    </row>
  </sheetData>
  <sheetProtection password="C671" sheet="1" formatCells="0" formatRows="0" insertRows="0"/>
  <mergeCells count="52">
    <mergeCell ref="A15:B15"/>
    <mergeCell ref="A17:B17"/>
    <mergeCell ref="A3:T3"/>
    <mergeCell ref="I9:L9"/>
    <mergeCell ref="A10:T10"/>
    <mergeCell ref="A11:T11"/>
    <mergeCell ref="A13:B13"/>
    <mergeCell ref="I8:L8"/>
    <mergeCell ref="O22:P22"/>
    <mergeCell ref="O38:T38"/>
    <mergeCell ref="O39:T39"/>
    <mergeCell ref="A19:B19"/>
    <mergeCell ref="V1:W3"/>
    <mergeCell ref="M9:T9"/>
    <mergeCell ref="D13:T13"/>
    <mergeCell ref="D15:T15"/>
    <mergeCell ref="E17:Q17"/>
    <mergeCell ref="Q1:T1"/>
    <mergeCell ref="A4:T4"/>
    <mergeCell ref="A6:T6"/>
    <mergeCell ref="F8:H8"/>
    <mergeCell ref="I7:L7"/>
    <mergeCell ref="M7:T7"/>
    <mergeCell ref="M8:T8"/>
    <mergeCell ref="K38:N38"/>
    <mergeCell ref="K39:N39"/>
    <mergeCell ref="C38:J38"/>
    <mergeCell ref="C39:J39"/>
    <mergeCell ref="K19:L19"/>
    <mergeCell ref="D19:J19"/>
    <mergeCell ref="K20:L20"/>
    <mergeCell ref="D20:J20"/>
    <mergeCell ref="A37:T37"/>
    <mergeCell ref="A38:B38"/>
    <mergeCell ref="A39:B39"/>
    <mergeCell ref="R22:S22"/>
    <mergeCell ref="C22:D22"/>
    <mergeCell ref="F22:G22"/>
    <mergeCell ref="I22:J22"/>
    <mergeCell ref="L22:M22"/>
    <mergeCell ref="B23:B24"/>
    <mergeCell ref="A23:A24"/>
    <mergeCell ref="A25:A26"/>
    <mergeCell ref="B25:B26"/>
    <mergeCell ref="A27:A28"/>
    <mergeCell ref="B27:B28"/>
    <mergeCell ref="A29:A30"/>
    <mergeCell ref="B29:B30"/>
    <mergeCell ref="A31:A32"/>
    <mergeCell ref="B31:B32"/>
    <mergeCell ref="A33:A34"/>
    <mergeCell ref="B33:B34"/>
  </mergeCells>
  <phoneticPr fontId="1"/>
  <conditionalFormatting sqref="A4:T4 A6 M7:T9 D13:T15 E17 D19:D20 A23 A25 A27">
    <cfRule type="expression" dxfId="71" priority="2">
      <formula>OR(A4="",LEFT(A4,3)="（例）",LEFT(A4,1)="「")</formula>
    </cfRule>
  </conditionalFormatting>
  <conditionalFormatting sqref="E23:F23 Q27:S27 G25:P25">
    <cfRule type="expression" dxfId="70" priority="1">
      <formula>LEFT($A23,3)="（例）"</formula>
    </cfRule>
  </conditionalFormatting>
  <hyperlinks>
    <hyperlink ref="V1:W3" location="入力シート!A1" display="入力シートへ戻る"/>
  </hyperlinks>
  <pageMargins left="0.78740157480314965" right="0.78740157480314965" top="0.78740157480314965" bottom="0.78740157480314965"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showGridLines="0" showRowColHeaders="0" zoomScaleNormal="100" zoomScaleSheetLayoutView="100" workbookViewId="0">
      <selection activeCell="G20" sqref="G20:I20"/>
    </sheetView>
  </sheetViews>
  <sheetFormatPr defaultRowHeight="18.75"/>
  <cols>
    <col min="1" max="1" width="12.625" style="149" customWidth="1"/>
    <col min="2" max="2" width="3.625" style="149" customWidth="1"/>
    <col min="3" max="4" width="9" style="149"/>
    <col min="5" max="5" width="2.75" style="149" customWidth="1"/>
    <col min="6" max="6" width="10" style="149" customWidth="1"/>
    <col min="7" max="7" width="4" style="149" customWidth="1"/>
    <col min="8" max="8" width="13" style="149" customWidth="1"/>
    <col min="9" max="9" width="10" style="149" customWidth="1"/>
    <col min="10" max="10" width="9" style="149"/>
    <col min="11" max="11" width="9" style="211"/>
    <col min="12" max="16384" width="9" style="149"/>
  </cols>
  <sheetData>
    <row r="1" spans="1:14">
      <c r="A1" s="155"/>
      <c r="B1" s="155"/>
      <c r="C1" s="155"/>
      <c r="D1" s="155"/>
      <c r="E1" s="155"/>
      <c r="F1" s="155"/>
      <c r="G1" s="155"/>
      <c r="H1" s="155"/>
      <c r="I1" s="155"/>
      <c r="J1" s="268"/>
      <c r="K1" s="503" t="s">
        <v>220</v>
      </c>
      <c r="L1" s="505"/>
      <c r="M1" s="268"/>
      <c r="N1" s="268"/>
    </row>
    <row r="2" spans="1:14">
      <c r="A2" s="155"/>
      <c r="B2" s="155"/>
      <c r="C2" s="155"/>
      <c r="D2" s="155"/>
      <c r="E2" s="155"/>
      <c r="F2" s="155"/>
      <c r="G2" s="155"/>
      <c r="H2" s="155"/>
      <c r="I2" s="155"/>
      <c r="J2" s="268"/>
      <c r="K2" s="614"/>
      <c r="L2" s="615"/>
      <c r="M2" s="268"/>
      <c r="N2" s="268"/>
    </row>
    <row r="3" spans="1:14" ht="19.5" thickBot="1">
      <c r="A3" s="756" t="s">
        <v>40</v>
      </c>
      <c r="B3" s="757"/>
      <c r="C3" s="757"/>
      <c r="D3" s="757"/>
      <c r="E3" s="757"/>
      <c r="F3" s="757"/>
      <c r="G3" s="757"/>
      <c r="H3" s="757"/>
      <c r="I3" s="758"/>
      <c r="J3" s="268"/>
      <c r="K3" s="506"/>
      <c r="L3" s="508"/>
      <c r="M3" s="268"/>
      <c r="N3" s="268"/>
    </row>
    <row r="4" spans="1:14">
      <c r="A4" s="204"/>
      <c r="B4" s="205"/>
      <c r="C4" s="205"/>
      <c r="D4" s="205"/>
      <c r="E4" s="205"/>
      <c r="F4" s="205"/>
      <c r="G4" s="205"/>
      <c r="H4" s="205"/>
      <c r="I4" s="206"/>
      <c r="J4" s="268"/>
      <c r="K4" s="269"/>
      <c r="L4" s="268"/>
      <c r="M4" s="268"/>
      <c r="N4" s="268"/>
    </row>
    <row r="5" spans="1:14">
      <c r="A5" s="763" t="str">
        <f>IFERROR(IF(OR(入力シート!D23="",入力シート!F23="",入力シート!H23=""),"年　　月　　日",TEXT(DATE(入力シート!D23,入力シート!F23,入力シート!H23),"ggge年M月ｄ日")),"年　　月　　日")</f>
        <v>年　　月　　日</v>
      </c>
      <c r="B5" s="764"/>
      <c r="C5" s="764"/>
      <c r="D5" s="764"/>
      <c r="E5" s="764"/>
      <c r="F5" s="764"/>
      <c r="G5" s="764"/>
      <c r="H5" s="764"/>
      <c r="I5" s="765"/>
      <c r="J5" s="268"/>
      <c r="K5" s="269"/>
      <c r="L5" s="268"/>
      <c r="M5" s="268"/>
      <c r="N5" s="268"/>
    </row>
    <row r="6" spans="1:14">
      <c r="A6" s="760" t="str">
        <f>IF(入力シート!C20="前橋市長","（宛先）前橋市長",IF(入力シート!C20="前橋市公営企業管理者","（宛先）前橋市公営企業管理者","「発注者」が未入力です。"))</f>
        <v>「発注者」が未入力です。</v>
      </c>
      <c r="B6" s="761"/>
      <c r="C6" s="761"/>
      <c r="D6" s="761"/>
      <c r="E6" s="761"/>
      <c r="F6" s="761"/>
      <c r="G6" s="761"/>
      <c r="H6" s="761"/>
      <c r="I6" s="762"/>
      <c r="J6" s="268"/>
      <c r="K6" s="269"/>
      <c r="L6" s="268"/>
      <c r="M6" s="268"/>
      <c r="N6" s="268"/>
    </row>
    <row r="7" spans="1:14">
      <c r="A7" s="207"/>
      <c r="B7" s="164"/>
      <c r="C7" s="164"/>
      <c r="D7" s="164"/>
      <c r="E7" s="164"/>
      <c r="F7" s="164"/>
      <c r="G7" s="164"/>
      <c r="H7" s="164"/>
      <c r="I7" s="208"/>
      <c r="J7" s="268"/>
      <c r="K7" s="269"/>
      <c r="L7" s="268"/>
      <c r="M7" s="268"/>
      <c r="N7" s="268"/>
    </row>
    <row r="8" spans="1:14">
      <c r="A8" s="207"/>
      <c r="B8" s="164"/>
      <c r="C8" s="164"/>
      <c r="D8" s="164"/>
      <c r="E8" s="742" t="s">
        <v>200</v>
      </c>
      <c r="F8" s="742"/>
      <c r="G8" s="743" t="str">
        <f>IF(入力シート!C18="","「住所」が未入力です。",入力シート!C18)</f>
        <v>「住所」が未入力です。</v>
      </c>
      <c r="H8" s="743"/>
      <c r="I8" s="744"/>
      <c r="J8" s="268"/>
      <c r="K8" s="269"/>
      <c r="L8" s="268"/>
      <c r="M8" s="268"/>
      <c r="N8" s="268"/>
    </row>
    <row r="9" spans="1:14">
      <c r="A9" s="207"/>
      <c r="B9" s="164"/>
      <c r="C9" s="164"/>
      <c r="D9" s="209" t="s">
        <v>5</v>
      </c>
      <c r="E9" s="742" t="s">
        <v>194</v>
      </c>
      <c r="F9" s="742"/>
      <c r="G9" s="743" t="str">
        <f>IF(入力シート!C15="","「会社名」が未入力です。",入力シート!C15)</f>
        <v>「会社名」が未入力です。</v>
      </c>
      <c r="H9" s="743"/>
      <c r="I9" s="744"/>
      <c r="J9" s="268"/>
      <c r="K9" s="269"/>
      <c r="L9" s="268"/>
      <c r="M9" s="268"/>
      <c r="N9" s="268"/>
    </row>
    <row r="10" spans="1:14">
      <c r="A10" s="207"/>
      <c r="B10" s="164"/>
      <c r="C10" s="164"/>
      <c r="D10" s="164"/>
      <c r="E10" s="742" t="s">
        <v>201</v>
      </c>
      <c r="F10" s="742"/>
      <c r="G10" s="743" t="str">
        <f>IF(入力シート!C17="","「代表者（氏名）」が未入力です。",入力シート!C16&amp;"　"&amp;入力シート!C17)</f>
        <v>「代表者（氏名）」が未入力です。</v>
      </c>
      <c r="H10" s="743"/>
      <c r="I10" s="744"/>
      <c r="J10" s="268"/>
      <c r="K10" s="280" t="s">
        <v>299</v>
      </c>
      <c r="L10" s="268"/>
      <c r="M10" s="268"/>
      <c r="N10" s="268"/>
    </row>
    <row r="11" spans="1:14">
      <c r="A11" s="207"/>
      <c r="B11" s="164"/>
      <c r="C11" s="164"/>
      <c r="D11" s="164"/>
      <c r="E11" s="164"/>
      <c r="F11" s="164"/>
      <c r="G11" s="164"/>
      <c r="H11" s="164"/>
      <c r="I11" s="208"/>
      <c r="J11" s="268"/>
      <c r="K11" s="283" t="s">
        <v>300</v>
      </c>
      <c r="L11" s="268"/>
      <c r="M11" s="268"/>
      <c r="N11" s="268"/>
    </row>
    <row r="12" spans="1:14">
      <c r="A12" s="748" t="s">
        <v>41</v>
      </c>
      <c r="B12" s="749"/>
      <c r="C12" s="749"/>
      <c r="D12" s="749"/>
      <c r="E12" s="749"/>
      <c r="F12" s="749"/>
      <c r="G12" s="749"/>
      <c r="H12" s="749"/>
      <c r="I12" s="750"/>
      <c r="J12" s="268"/>
      <c r="K12" s="269"/>
      <c r="L12" s="268"/>
      <c r="M12" s="268"/>
      <c r="N12" s="268"/>
    </row>
    <row r="13" spans="1:14">
      <c r="A13" s="751" t="s">
        <v>42</v>
      </c>
      <c r="B13" s="752"/>
      <c r="C13" s="752"/>
      <c r="D13" s="752"/>
      <c r="E13" s="752"/>
      <c r="F13" s="752"/>
      <c r="G13" s="752"/>
      <c r="H13" s="752"/>
      <c r="I13" s="753"/>
      <c r="J13" s="268"/>
      <c r="K13" s="269"/>
      <c r="L13" s="268"/>
      <c r="M13" s="268"/>
      <c r="N13" s="268"/>
    </row>
    <row r="14" spans="1:14" ht="30" customHeight="1">
      <c r="A14" s="745" t="s">
        <v>9</v>
      </c>
      <c r="B14" s="745"/>
      <c r="C14" s="759" t="str">
        <f>IF(入力シート!C21="","「件名」が未入力です。",入力シート!C21)</f>
        <v>「件名」が未入力です。</v>
      </c>
      <c r="D14" s="759"/>
      <c r="E14" s="759"/>
      <c r="F14" s="759"/>
      <c r="G14" s="759"/>
      <c r="H14" s="759"/>
      <c r="I14" s="759"/>
      <c r="J14" s="268"/>
      <c r="K14" s="269"/>
      <c r="L14" s="268"/>
      <c r="M14" s="268"/>
      <c r="N14" s="268"/>
    </row>
    <row r="15" spans="1:14" ht="30" customHeight="1">
      <c r="A15" s="745" t="s">
        <v>10</v>
      </c>
      <c r="B15" s="745"/>
      <c r="C15" s="759" t="str">
        <f>IF(入力シート!C22="","「業務場所」が未入力です。",入力シート!C22)</f>
        <v>「業務場所」が未入力です。</v>
      </c>
      <c r="D15" s="759"/>
      <c r="E15" s="759"/>
      <c r="F15" s="759"/>
      <c r="G15" s="759"/>
      <c r="H15" s="759"/>
      <c r="I15" s="759"/>
      <c r="J15" s="268"/>
      <c r="K15" s="269"/>
      <c r="L15" s="268"/>
      <c r="M15" s="268"/>
      <c r="N15" s="268"/>
    </row>
    <row r="16" spans="1:14">
      <c r="A16" s="207"/>
      <c r="B16" s="164"/>
      <c r="C16" s="164"/>
      <c r="D16" s="164"/>
      <c r="E16" s="164"/>
      <c r="F16" s="164"/>
      <c r="G16" s="164"/>
      <c r="H16" s="164"/>
      <c r="I16" s="208"/>
      <c r="J16" s="268"/>
      <c r="K16" s="269"/>
      <c r="L16" s="268"/>
      <c r="M16" s="268"/>
      <c r="N16" s="268"/>
    </row>
    <row r="17" spans="1:14">
      <c r="A17" s="751" t="s">
        <v>43</v>
      </c>
      <c r="B17" s="752"/>
      <c r="C17" s="752"/>
      <c r="D17" s="752"/>
      <c r="E17" s="752"/>
      <c r="F17" s="752"/>
      <c r="G17" s="752"/>
      <c r="H17" s="752"/>
      <c r="I17" s="753"/>
      <c r="J17" s="268"/>
      <c r="K17" s="269"/>
      <c r="L17" s="268"/>
      <c r="M17" s="268"/>
      <c r="N17" s="268"/>
    </row>
    <row r="18" spans="1:14" ht="30" customHeight="1">
      <c r="A18" s="210" t="s">
        <v>232</v>
      </c>
      <c r="B18" s="156" t="s">
        <v>230</v>
      </c>
      <c r="C18" s="545"/>
      <c r="D18" s="545"/>
      <c r="E18" s="158" t="s">
        <v>148</v>
      </c>
      <c r="F18" s="210" t="s">
        <v>45</v>
      </c>
      <c r="G18" s="747" t="str">
        <f>IF(入力シート!C31="","「主任技術者又は監理技術者の氏名」が未入力です。",入力シート!C31)</f>
        <v>「主任技術者又は監理技術者の氏名」が未入力です。</v>
      </c>
      <c r="H18" s="747"/>
      <c r="I18" s="747"/>
      <c r="J18" s="268"/>
      <c r="K18" s="302" t="s">
        <v>327</v>
      </c>
      <c r="L18" s="268"/>
      <c r="M18" s="268"/>
      <c r="N18" s="268"/>
    </row>
    <row r="19" spans="1:14" ht="30" customHeight="1">
      <c r="A19" s="210" t="s">
        <v>233</v>
      </c>
      <c r="B19" s="156" t="s">
        <v>231</v>
      </c>
      <c r="C19" s="545"/>
      <c r="D19" s="545"/>
      <c r="E19" s="158" t="s">
        <v>149</v>
      </c>
      <c r="F19" s="210" t="s">
        <v>45</v>
      </c>
      <c r="G19" s="746"/>
      <c r="H19" s="746"/>
      <c r="I19" s="746"/>
      <c r="J19" s="268"/>
      <c r="K19" s="301" t="s">
        <v>328</v>
      </c>
      <c r="L19" s="268"/>
      <c r="M19" s="268"/>
      <c r="N19" s="268"/>
    </row>
    <row r="20" spans="1:14" ht="30" customHeight="1">
      <c r="A20" s="210" t="s">
        <v>233</v>
      </c>
      <c r="B20" s="156" t="s">
        <v>231</v>
      </c>
      <c r="C20" s="545"/>
      <c r="D20" s="545"/>
      <c r="E20" s="158" t="s">
        <v>150</v>
      </c>
      <c r="F20" s="210" t="s">
        <v>45</v>
      </c>
      <c r="G20" s="746"/>
      <c r="H20" s="746"/>
      <c r="I20" s="746"/>
      <c r="J20" s="268"/>
      <c r="K20" s="303" t="s">
        <v>329</v>
      </c>
      <c r="L20" s="268"/>
      <c r="M20" s="268"/>
      <c r="N20" s="268"/>
    </row>
    <row r="21" spans="1:14">
      <c r="A21" s="207"/>
      <c r="B21" s="164"/>
      <c r="C21" s="164"/>
      <c r="D21" s="164"/>
      <c r="E21" s="164"/>
      <c r="F21" s="164"/>
      <c r="G21" s="164"/>
      <c r="H21" s="164"/>
      <c r="I21" s="208"/>
      <c r="J21" s="268"/>
      <c r="K21" s="269"/>
      <c r="L21" s="268"/>
      <c r="M21" s="268"/>
      <c r="N21" s="268"/>
    </row>
    <row r="22" spans="1:14">
      <c r="A22" s="751" t="s">
        <v>44</v>
      </c>
      <c r="B22" s="752"/>
      <c r="C22" s="752"/>
      <c r="D22" s="752"/>
      <c r="E22" s="752"/>
      <c r="F22" s="752"/>
      <c r="G22" s="752"/>
      <c r="H22" s="752"/>
      <c r="I22" s="753"/>
      <c r="J22" s="268"/>
      <c r="K22" s="269"/>
      <c r="L22" s="268"/>
      <c r="M22" s="268"/>
      <c r="N22" s="268"/>
    </row>
    <row r="23" spans="1:14" ht="30" customHeight="1">
      <c r="A23" s="745" t="s">
        <v>45</v>
      </c>
      <c r="B23" s="745"/>
      <c r="C23" s="746"/>
      <c r="D23" s="746"/>
      <c r="E23" s="746"/>
      <c r="F23" s="746"/>
      <c r="G23" s="746"/>
      <c r="H23" s="746"/>
      <c r="I23" s="746"/>
      <c r="J23" s="268"/>
      <c r="K23" s="269"/>
      <c r="L23" s="268"/>
      <c r="M23" s="268"/>
      <c r="N23" s="268"/>
    </row>
    <row r="24" spans="1:14">
      <c r="A24" s="165"/>
      <c r="B24" s="165"/>
      <c r="C24" s="165"/>
      <c r="D24" s="165"/>
      <c r="E24" s="165"/>
      <c r="F24" s="165"/>
      <c r="G24" s="165"/>
      <c r="H24" s="165"/>
      <c r="I24" s="165"/>
      <c r="J24" s="268"/>
      <c r="K24" s="269"/>
      <c r="L24" s="268"/>
      <c r="M24" s="268"/>
      <c r="N24" s="268"/>
    </row>
    <row r="25" spans="1:14">
      <c r="A25" s="154"/>
      <c r="B25" s="154"/>
      <c r="C25" s="154"/>
      <c r="D25" s="154"/>
      <c r="E25" s="154"/>
      <c r="F25" s="154"/>
      <c r="G25" s="154"/>
      <c r="H25" s="154"/>
      <c r="I25" s="154"/>
      <c r="J25" s="268"/>
      <c r="K25" s="269"/>
      <c r="L25" s="268"/>
      <c r="M25" s="268"/>
      <c r="N25" s="268"/>
    </row>
    <row r="26" spans="1:14">
      <c r="A26" s="523" t="s">
        <v>144</v>
      </c>
      <c r="B26" s="524"/>
      <c r="C26" s="524"/>
      <c r="D26" s="524"/>
      <c r="E26" s="524"/>
      <c r="F26" s="524"/>
      <c r="G26" s="524"/>
      <c r="H26" s="524"/>
      <c r="I26" s="525"/>
      <c r="J26" s="268"/>
      <c r="K26" s="280" t="s">
        <v>294</v>
      </c>
      <c r="L26" s="268"/>
      <c r="M26" s="268"/>
      <c r="N26" s="268"/>
    </row>
    <row r="27" spans="1:14">
      <c r="A27" s="728" t="s">
        <v>145</v>
      </c>
      <c r="B27" s="729"/>
      <c r="C27" s="754" t="str">
        <f>入力シート!C11&amp;""</f>
        <v/>
      </c>
      <c r="D27" s="754"/>
      <c r="E27" s="754"/>
      <c r="F27" s="547" t="s">
        <v>151</v>
      </c>
      <c r="G27" s="547"/>
      <c r="H27" s="594" t="str">
        <f>入力シート!C12&amp;""</f>
        <v/>
      </c>
      <c r="I27" s="565"/>
      <c r="J27" s="268"/>
      <c r="K27" s="281" t="s">
        <v>295</v>
      </c>
      <c r="L27" s="268"/>
      <c r="M27" s="268"/>
      <c r="N27" s="268"/>
    </row>
    <row r="28" spans="1:14">
      <c r="A28" s="730" t="s">
        <v>146</v>
      </c>
      <c r="B28" s="731"/>
      <c r="C28" s="755" t="str">
        <f>入力シート!C13&amp;""</f>
        <v/>
      </c>
      <c r="D28" s="755"/>
      <c r="E28" s="755"/>
      <c r="F28" s="619" t="s">
        <v>151</v>
      </c>
      <c r="G28" s="619"/>
      <c r="H28" s="618" t="str">
        <f>入力シート!C14&amp;""</f>
        <v/>
      </c>
      <c r="I28" s="567"/>
      <c r="J28" s="268"/>
      <c r="K28" s="281" t="s">
        <v>296</v>
      </c>
      <c r="L28" s="268"/>
      <c r="M28" s="268"/>
      <c r="N28" s="268"/>
    </row>
    <row r="29" spans="1:14">
      <c r="A29" s="165"/>
      <c r="B29" s="165"/>
      <c r="C29" s="165"/>
      <c r="D29" s="165"/>
      <c r="E29" s="165"/>
      <c r="F29" s="165"/>
      <c r="G29" s="165"/>
      <c r="H29" s="165"/>
      <c r="I29" s="165"/>
      <c r="J29" s="268"/>
      <c r="K29" s="281" t="s">
        <v>297</v>
      </c>
      <c r="L29" s="268"/>
      <c r="M29" s="268"/>
      <c r="N29" s="268"/>
    </row>
    <row r="30" spans="1:14">
      <c r="A30" s="164"/>
      <c r="B30" s="164"/>
      <c r="C30" s="164"/>
      <c r="D30" s="164"/>
      <c r="E30" s="164"/>
      <c r="F30" s="164"/>
      <c r="G30" s="164"/>
      <c r="H30" s="164"/>
      <c r="I30" s="164"/>
      <c r="J30" s="268"/>
      <c r="K30" s="280" t="s">
        <v>298</v>
      </c>
      <c r="L30" s="268"/>
      <c r="M30" s="268"/>
      <c r="N30" s="268"/>
    </row>
    <row r="31" spans="1:14">
      <c r="A31" s="514" t="s">
        <v>46</v>
      </c>
      <c r="B31" s="514"/>
      <c r="C31" s="514"/>
      <c r="D31" s="514"/>
      <c r="E31" s="514"/>
      <c r="F31" s="514"/>
      <c r="G31" s="514"/>
      <c r="H31" s="514"/>
      <c r="I31" s="514"/>
      <c r="J31" s="268"/>
      <c r="K31" s="269"/>
      <c r="L31" s="268"/>
      <c r="M31" s="268"/>
      <c r="N31" s="268"/>
    </row>
    <row r="32" spans="1:14">
      <c r="A32" s="514" t="s">
        <v>47</v>
      </c>
      <c r="B32" s="514"/>
      <c r="C32" s="514"/>
      <c r="D32" s="514"/>
      <c r="E32" s="514"/>
      <c r="F32" s="514"/>
      <c r="G32" s="514"/>
      <c r="H32" s="514"/>
      <c r="I32" s="514"/>
      <c r="J32" s="268"/>
      <c r="K32" s="269"/>
      <c r="L32" s="268"/>
      <c r="M32" s="268"/>
      <c r="N32" s="268"/>
    </row>
    <row r="33" spans="1:14">
      <c r="A33" s="155"/>
      <c r="B33" s="155"/>
      <c r="C33" s="155"/>
      <c r="D33" s="155"/>
      <c r="E33" s="155"/>
      <c r="F33" s="155"/>
      <c r="G33" s="155"/>
      <c r="H33" s="155"/>
      <c r="I33" s="155"/>
      <c r="J33" s="268"/>
      <c r="K33" s="269"/>
      <c r="L33" s="268"/>
      <c r="M33" s="268"/>
      <c r="N33" s="268"/>
    </row>
    <row r="34" spans="1:14">
      <c r="A34" s="155"/>
      <c r="B34" s="155"/>
      <c r="C34" s="155"/>
      <c r="D34" s="155"/>
      <c r="E34" s="155"/>
      <c r="F34" s="155"/>
      <c r="G34" s="155"/>
      <c r="H34" s="155"/>
      <c r="I34" s="155"/>
      <c r="J34" s="268"/>
      <c r="K34" s="269"/>
      <c r="L34" s="268"/>
      <c r="M34" s="268"/>
      <c r="N34" s="268"/>
    </row>
    <row r="35" spans="1:14">
      <c r="A35" s="155"/>
      <c r="B35" s="155"/>
      <c r="C35" s="155"/>
      <c r="D35" s="155"/>
      <c r="E35" s="155"/>
      <c r="F35" s="155"/>
      <c r="G35" s="155"/>
      <c r="H35" s="155"/>
      <c r="I35" s="155"/>
      <c r="J35" s="268"/>
      <c r="K35" s="269"/>
      <c r="L35" s="268"/>
      <c r="M35" s="268"/>
      <c r="N35" s="268"/>
    </row>
    <row r="36" spans="1:14">
      <c r="A36" s="155"/>
      <c r="B36" s="155"/>
      <c r="C36" s="155"/>
      <c r="D36" s="155"/>
      <c r="E36" s="155"/>
      <c r="F36" s="155"/>
      <c r="G36" s="155"/>
      <c r="H36" s="155"/>
      <c r="I36" s="155"/>
      <c r="J36" s="268"/>
      <c r="K36" s="269"/>
      <c r="L36" s="268"/>
      <c r="M36" s="268"/>
      <c r="N36" s="268"/>
    </row>
    <row r="37" spans="1:14">
      <c r="A37" s="155"/>
      <c r="B37" s="155"/>
      <c r="C37" s="155"/>
      <c r="D37" s="155"/>
      <c r="E37" s="155"/>
      <c r="F37" s="155"/>
      <c r="G37" s="155"/>
      <c r="H37" s="155"/>
      <c r="I37" s="155"/>
    </row>
    <row r="38" spans="1:14">
      <c r="A38" s="155"/>
      <c r="B38" s="155"/>
      <c r="C38" s="155"/>
      <c r="D38" s="155"/>
      <c r="E38" s="155"/>
      <c r="F38" s="155"/>
      <c r="G38" s="155"/>
      <c r="H38" s="155"/>
      <c r="I38" s="155"/>
    </row>
    <row r="39" spans="1:14">
      <c r="A39" s="155"/>
      <c r="B39" s="155"/>
      <c r="C39" s="155"/>
      <c r="D39" s="155"/>
      <c r="E39" s="155"/>
      <c r="F39" s="155"/>
      <c r="G39" s="155"/>
      <c r="H39" s="155"/>
      <c r="I39" s="155"/>
    </row>
    <row r="40" spans="1:14">
      <c r="A40" s="155"/>
      <c r="B40" s="155"/>
      <c r="C40" s="155"/>
      <c r="D40" s="155"/>
      <c r="E40" s="155"/>
      <c r="F40" s="155"/>
      <c r="G40" s="155"/>
      <c r="H40" s="155"/>
      <c r="I40" s="155"/>
    </row>
    <row r="41" spans="1:14">
      <c r="A41" s="155"/>
      <c r="B41" s="155"/>
      <c r="C41" s="155"/>
      <c r="D41" s="155"/>
      <c r="E41" s="155"/>
      <c r="F41" s="155"/>
      <c r="G41" s="155"/>
      <c r="H41" s="155"/>
      <c r="I41" s="155"/>
    </row>
  </sheetData>
  <sheetProtection password="C671" sheet="1" formatRows="0" insertRows="0"/>
  <mergeCells count="37">
    <mergeCell ref="K1:L3"/>
    <mergeCell ref="H27:I27"/>
    <mergeCell ref="H28:I28"/>
    <mergeCell ref="C27:E27"/>
    <mergeCell ref="C28:E28"/>
    <mergeCell ref="F27:G27"/>
    <mergeCell ref="F28:G28"/>
    <mergeCell ref="A3:I3"/>
    <mergeCell ref="C14:I14"/>
    <mergeCell ref="C15:I15"/>
    <mergeCell ref="A14:B14"/>
    <mergeCell ref="A15:B15"/>
    <mergeCell ref="A6:I6"/>
    <mergeCell ref="A5:I5"/>
    <mergeCell ref="E8:F8"/>
    <mergeCell ref="E9:F9"/>
    <mergeCell ref="E10:F10"/>
    <mergeCell ref="G8:I8"/>
    <mergeCell ref="G9:I9"/>
    <mergeCell ref="G10:I10"/>
    <mergeCell ref="A23:B23"/>
    <mergeCell ref="C23:I23"/>
    <mergeCell ref="G18:I18"/>
    <mergeCell ref="G19:I19"/>
    <mergeCell ref="G20:I20"/>
    <mergeCell ref="C18:D18"/>
    <mergeCell ref="C19:D19"/>
    <mergeCell ref="C20:D20"/>
    <mergeCell ref="A12:I12"/>
    <mergeCell ref="A17:I17"/>
    <mergeCell ref="A13:I13"/>
    <mergeCell ref="A22:I22"/>
    <mergeCell ref="A26:I26"/>
    <mergeCell ref="A27:B27"/>
    <mergeCell ref="A28:B28"/>
    <mergeCell ref="A31:I31"/>
    <mergeCell ref="A32:I32"/>
  </mergeCells>
  <phoneticPr fontId="1"/>
  <conditionalFormatting sqref="C19:D20">
    <cfRule type="expression" dxfId="69" priority="1">
      <formula>AND($G19&lt;&gt;"",$C19="")</formula>
    </cfRule>
  </conditionalFormatting>
  <hyperlinks>
    <hyperlink ref="K1:L3" location="入力シート!A1" display="入力シートへ戻る"/>
  </hyperlinks>
  <pageMargins left="0.78740157480314965" right="0.78740157480314965" top="0.78740157480314965" bottom="0.78740157480314965"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61"/>
  <sheetViews>
    <sheetView showGridLines="0" showRowColHeaders="0" zoomScaleNormal="100" zoomScaleSheetLayoutView="100" workbookViewId="0">
      <selection activeCell="A5" sqref="A5:AA5"/>
    </sheetView>
  </sheetViews>
  <sheetFormatPr defaultColWidth="4.375" defaultRowHeight="15" customHeight="1"/>
  <cols>
    <col min="1" max="2" width="2.125" style="11" customWidth="1"/>
    <col min="3" max="4" width="3.625" style="11" customWidth="1"/>
    <col min="5" max="5" width="3.625" style="80" customWidth="1"/>
    <col min="6" max="6" width="2.625" style="11" customWidth="1"/>
    <col min="7" max="9" width="2.625" style="38" customWidth="1"/>
    <col min="10" max="10" width="2.625" style="11" customWidth="1"/>
    <col min="11" max="11" width="3.625" style="80" customWidth="1"/>
    <col min="12" max="14" width="2.625" style="11" customWidth="1"/>
    <col min="15" max="15" width="5" style="38" bestFit="1" customWidth="1"/>
    <col min="16" max="17" width="4.375" style="11"/>
    <col min="18" max="18" width="2.625" style="11" customWidth="1"/>
    <col min="19" max="19" width="4.625" style="11" customWidth="1"/>
    <col min="20" max="20" width="3.625" style="11" customWidth="1"/>
    <col min="21" max="21" width="3.875" style="11" customWidth="1"/>
    <col min="22" max="22" width="3.625" style="80" customWidth="1"/>
    <col min="23" max="24" width="2.625" style="11" customWidth="1"/>
    <col min="25" max="25" width="2.625" style="38" customWidth="1"/>
    <col min="26" max="26" width="2.625" style="11" customWidth="1"/>
    <col min="27" max="27" width="3.625" style="11" customWidth="1"/>
    <col min="28" max="16384" width="4.375" style="11"/>
  </cols>
  <sheetData>
    <row r="1" spans="1:45" s="17" customFormat="1" ht="15" customHeight="1">
      <c r="E1" s="80"/>
      <c r="G1" s="38"/>
      <c r="H1" s="38"/>
      <c r="I1" s="38"/>
      <c r="K1" s="80"/>
      <c r="O1" s="38"/>
      <c r="V1" s="80"/>
      <c r="Y1" s="38"/>
      <c r="AB1" s="270"/>
      <c r="AC1" s="830" t="s">
        <v>220</v>
      </c>
      <c r="AD1" s="831"/>
      <c r="AE1" s="831"/>
      <c r="AF1" s="832"/>
      <c r="AG1" s="270"/>
      <c r="AH1" s="270"/>
      <c r="AI1" s="270"/>
    </row>
    <row r="2" spans="1:45" ht="15" customHeight="1">
      <c r="A2" s="839" t="s">
        <v>92</v>
      </c>
      <c r="B2" s="839"/>
      <c r="C2" s="839"/>
      <c r="D2" s="839"/>
      <c r="E2" s="839"/>
      <c r="F2" s="839"/>
      <c r="G2" s="839"/>
      <c r="H2" s="839"/>
      <c r="I2" s="839"/>
      <c r="J2" s="839"/>
      <c r="K2" s="839"/>
      <c r="L2" s="839"/>
      <c r="M2" s="839"/>
      <c r="N2" s="839"/>
      <c r="O2" s="839"/>
      <c r="P2" s="839"/>
      <c r="Q2" s="839"/>
      <c r="R2" s="839"/>
      <c r="S2" s="839"/>
      <c r="T2" s="839"/>
      <c r="U2" s="839"/>
      <c r="V2" s="839"/>
      <c r="W2" s="839"/>
      <c r="X2" s="839"/>
      <c r="Y2" s="839"/>
      <c r="Z2" s="839"/>
      <c r="AA2" s="839"/>
      <c r="AB2" s="270"/>
      <c r="AC2" s="833"/>
      <c r="AD2" s="834"/>
      <c r="AE2" s="834"/>
      <c r="AF2" s="835"/>
      <c r="AG2" s="270"/>
      <c r="AH2" s="270"/>
      <c r="AI2" s="270"/>
    </row>
    <row r="3" spans="1:45" ht="15" customHeight="1" thickBot="1">
      <c r="A3" s="11" t="s">
        <v>187</v>
      </c>
      <c r="F3" s="842" t="s">
        <v>349</v>
      </c>
      <c r="G3" s="842"/>
      <c r="H3" s="842"/>
      <c r="I3" s="842"/>
      <c r="J3" s="842"/>
      <c r="K3" s="842"/>
      <c r="L3" s="842"/>
      <c r="M3" s="842"/>
      <c r="N3" s="11" t="s">
        <v>186</v>
      </c>
      <c r="X3" s="38"/>
      <c r="Z3" s="38"/>
      <c r="AA3" s="38"/>
      <c r="AB3" s="270"/>
      <c r="AC3" s="836"/>
      <c r="AD3" s="837"/>
      <c r="AE3" s="837"/>
      <c r="AF3" s="838"/>
      <c r="AG3" s="270"/>
      <c r="AH3" s="270"/>
      <c r="AI3" s="270"/>
    </row>
    <row r="4" spans="1:45" ht="15" customHeight="1">
      <c r="A4" s="11" t="s">
        <v>185</v>
      </c>
      <c r="AB4" s="270"/>
      <c r="AC4" s="270"/>
      <c r="AD4" s="270"/>
      <c r="AE4" s="270"/>
      <c r="AF4" s="270"/>
      <c r="AG4" s="270"/>
      <c r="AH4" s="270"/>
      <c r="AI4" s="270"/>
    </row>
    <row r="5" spans="1:45" ht="15" customHeight="1">
      <c r="A5" s="840" t="str">
        <f>IFERROR(IF(OR(入力シート!D23="",入力シート!F23="",入力シート!H23=""),"年　　月　　日",TEXT(DATE(入力シート!D23,入力シート!F23,入力シート!H23),"ggge年M月ｄ日")),"年　　月　　日")</f>
        <v>年　　月　　日</v>
      </c>
      <c r="B5" s="840"/>
      <c r="C5" s="840"/>
      <c r="D5" s="840"/>
      <c r="E5" s="840"/>
      <c r="F5" s="840"/>
      <c r="G5" s="840"/>
      <c r="H5" s="840"/>
      <c r="I5" s="840"/>
      <c r="J5" s="840"/>
      <c r="K5" s="840"/>
      <c r="L5" s="840"/>
      <c r="M5" s="840"/>
      <c r="N5" s="840"/>
      <c r="O5" s="840"/>
      <c r="P5" s="840"/>
      <c r="Q5" s="840"/>
      <c r="R5" s="840"/>
      <c r="S5" s="840"/>
      <c r="T5" s="840"/>
      <c r="U5" s="840"/>
      <c r="V5" s="840"/>
      <c r="W5" s="840"/>
      <c r="X5" s="840"/>
      <c r="Y5" s="840"/>
      <c r="Z5" s="840"/>
      <c r="AA5" s="840"/>
      <c r="AB5" s="270"/>
      <c r="AC5" s="270"/>
      <c r="AD5" s="270"/>
      <c r="AE5" s="270"/>
      <c r="AF5" s="270"/>
      <c r="AG5" s="270"/>
      <c r="AH5" s="270"/>
      <c r="AI5" s="270"/>
    </row>
    <row r="6" spans="1:45" ht="15" customHeight="1">
      <c r="A6" s="79"/>
      <c r="B6" s="79"/>
      <c r="C6" s="79"/>
      <c r="D6" s="79"/>
      <c r="E6" s="79"/>
      <c r="F6" s="79"/>
      <c r="G6" s="79"/>
      <c r="H6" s="79"/>
      <c r="I6" s="79"/>
      <c r="J6" s="79"/>
      <c r="K6" s="79"/>
      <c r="L6" s="79"/>
      <c r="M6" s="79"/>
      <c r="N6" s="79"/>
      <c r="O6" s="79"/>
      <c r="P6" s="79"/>
      <c r="Q6" s="79"/>
      <c r="R6" s="79"/>
      <c r="S6" s="79"/>
      <c r="T6" s="79"/>
      <c r="U6" s="79"/>
      <c r="V6" s="79"/>
      <c r="W6" s="79"/>
      <c r="X6" s="79"/>
      <c r="Y6" s="79"/>
      <c r="Z6" s="79"/>
      <c r="AA6" s="79"/>
      <c r="AB6" s="270"/>
      <c r="AC6" s="270"/>
      <c r="AD6" s="270"/>
      <c r="AE6" s="270"/>
      <c r="AF6" s="270"/>
      <c r="AG6" s="270"/>
      <c r="AH6" s="270"/>
      <c r="AI6" s="270"/>
    </row>
    <row r="7" spans="1:45" ht="15" customHeight="1">
      <c r="A7" s="79"/>
      <c r="B7" s="79"/>
      <c r="C7" s="79"/>
      <c r="D7" s="79"/>
      <c r="E7" s="79"/>
      <c r="F7" s="79"/>
      <c r="G7" s="79"/>
      <c r="H7" s="79"/>
      <c r="I7" s="79"/>
      <c r="J7" s="79"/>
      <c r="K7" s="79"/>
      <c r="L7" s="79"/>
      <c r="M7" s="79"/>
      <c r="N7" s="79"/>
      <c r="O7" s="79"/>
      <c r="P7" s="79"/>
      <c r="R7" s="80"/>
      <c r="S7" s="800" t="str">
        <f>IF(入力シート!C18="","「住所」が未入力です。",入力シート!C18)</f>
        <v>「住所」が未入力です。</v>
      </c>
      <c r="T7" s="800"/>
      <c r="U7" s="800"/>
      <c r="V7" s="800"/>
      <c r="W7" s="800"/>
      <c r="X7" s="800"/>
      <c r="Y7" s="800"/>
      <c r="Z7" s="800"/>
      <c r="AA7" s="800"/>
      <c r="AB7" s="270"/>
      <c r="AC7" s="270"/>
      <c r="AD7" s="270"/>
      <c r="AE7" s="270"/>
      <c r="AF7" s="270"/>
      <c r="AG7" s="270"/>
      <c r="AH7" s="270"/>
      <c r="AI7" s="270"/>
    </row>
    <row r="8" spans="1:45" ht="15" customHeight="1">
      <c r="A8" s="801" t="s">
        <v>188</v>
      </c>
      <c r="B8" s="801"/>
      <c r="C8" s="801"/>
      <c r="D8" s="801"/>
      <c r="E8" s="801"/>
      <c r="F8" s="801"/>
      <c r="G8" s="801"/>
      <c r="H8" s="801"/>
      <c r="I8" s="801"/>
      <c r="J8" s="801"/>
      <c r="K8" s="801"/>
      <c r="L8" s="801"/>
      <c r="M8" s="801"/>
      <c r="N8" s="801"/>
      <c r="O8" s="801"/>
      <c r="P8" s="801"/>
      <c r="Q8" s="801"/>
      <c r="R8" s="801"/>
      <c r="S8" s="800" t="str">
        <f>IF(入力シート!C15="","「会社名」が未入力です。",入力シート!C15)</f>
        <v>「会社名」が未入力です。</v>
      </c>
      <c r="T8" s="800"/>
      <c r="U8" s="800"/>
      <c r="V8" s="800"/>
      <c r="W8" s="800"/>
      <c r="X8" s="800"/>
      <c r="Y8" s="800"/>
      <c r="Z8" s="800"/>
      <c r="AA8" s="800"/>
      <c r="AB8" s="270"/>
      <c r="AC8" s="270"/>
      <c r="AD8" s="280" t="s">
        <v>299</v>
      </c>
      <c r="AE8" s="270"/>
      <c r="AF8" s="270"/>
      <c r="AG8" s="270"/>
      <c r="AH8" s="270"/>
      <c r="AI8" s="270"/>
    </row>
    <row r="9" spans="1:45" s="80" customFormat="1" ht="15" customHeight="1">
      <c r="A9" s="801" t="s">
        <v>189</v>
      </c>
      <c r="B9" s="801"/>
      <c r="C9" s="801"/>
      <c r="D9" s="801"/>
      <c r="E9" s="801"/>
      <c r="F9" s="801"/>
      <c r="G9" s="801"/>
      <c r="H9" s="801"/>
      <c r="I9" s="801"/>
      <c r="J9" s="801"/>
      <c r="K9" s="801"/>
      <c r="L9" s="801"/>
      <c r="M9" s="801"/>
      <c r="N9" s="801"/>
      <c r="O9" s="801"/>
      <c r="P9" s="801"/>
      <c r="Q9" s="801"/>
      <c r="R9" s="801"/>
      <c r="S9" s="800" t="str">
        <f>IF(入力シート!C17="","「代表者（氏名）」が未入力です。",入力シート!C16&amp;"　"&amp;入力シート!C17)</f>
        <v>「代表者（氏名）」が未入力です。</v>
      </c>
      <c r="T9" s="800"/>
      <c r="U9" s="800"/>
      <c r="V9" s="800"/>
      <c r="W9" s="800"/>
      <c r="X9" s="800"/>
      <c r="Y9" s="800"/>
      <c r="Z9" s="800"/>
      <c r="AA9" s="800"/>
      <c r="AB9" s="270"/>
      <c r="AC9" s="270"/>
      <c r="AD9" s="283" t="s">
        <v>300</v>
      </c>
      <c r="AE9" s="270"/>
      <c r="AF9" s="270"/>
      <c r="AG9" s="270"/>
      <c r="AH9" s="270"/>
      <c r="AI9" s="270"/>
    </row>
    <row r="10" spans="1:45" ht="15" customHeight="1">
      <c r="P10" s="80" t="s">
        <v>184</v>
      </c>
      <c r="Q10" s="12"/>
      <c r="R10" s="12"/>
      <c r="AB10" s="270"/>
      <c r="AC10" s="270"/>
      <c r="AD10" s="270"/>
      <c r="AE10" s="270"/>
      <c r="AF10" s="270"/>
      <c r="AG10" s="270"/>
      <c r="AH10" s="270"/>
      <c r="AI10" s="270"/>
    </row>
    <row r="11" spans="1:45" ht="15" customHeight="1">
      <c r="A11" s="808" t="s">
        <v>29</v>
      </c>
      <c r="B11" s="782"/>
      <c r="C11" s="782"/>
      <c r="D11" s="809"/>
      <c r="E11" s="812"/>
      <c r="F11" s="780"/>
      <c r="G11" s="780"/>
      <c r="H11" s="780"/>
      <c r="I11" s="780"/>
      <c r="J11" s="780"/>
      <c r="K11" s="780"/>
      <c r="L11" s="813"/>
      <c r="M11" s="808" t="s">
        <v>30</v>
      </c>
      <c r="N11" s="782"/>
      <c r="O11" s="809"/>
      <c r="P11" s="841"/>
      <c r="Q11" s="841"/>
      <c r="R11" s="841"/>
      <c r="S11" s="841"/>
      <c r="T11" s="776" t="s">
        <v>31</v>
      </c>
      <c r="U11" s="776"/>
      <c r="V11" s="812"/>
      <c r="W11" s="780"/>
      <c r="X11" s="49" t="s">
        <v>155</v>
      </c>
      <c r="Y11" s="106"/>
      <c r="Z11" s="49" t="s">
        <v>147</v>
      </c>
      <c r="AA11" s="13" t="s">
        <v>32</v>
      </c>
      <c r="AB11" s="270"/>
      <c r="AC11" s="270"/>
      <c r="AD11" s="297" t="s">
        <v>330</v>
      </c>
      <c r="AE11" s="270"/>
      <c r="AF11" s="270"/>
      <c r="AG11" s="270"/>
      <c r="AH11" s="270"/>
      <c r="AI11" s="270"/>
    </row>
    <row r="12" spans="1:45" ht="15" customHeight="1">
      <c r="A12" s="810"/>
      <c r="B12" s="783"/>
      <c r="C12" s="783"/>
      <c r="D12" s="811"/>
      <c r="E12" s="814"/>
      <c r="F12" s="781"/>
      <c r="G12" s="781"/>
      <c r="H12" s="781"/>
      <c r="I12" s="781"/>
      <c r="J12" s="781"/>
      <c r="K12" s="781"/>
      <c r="L12" s="815"/>
      <c r="M12" s="810"/>
      <c r="N12" s="783"/>
      <c r="O12" s="811"/>
      <c r="P12" s="841"/>
      <c r="Q12" s="841"/>
      <c r="R12" s="841"/>
      <c r="S12" s="841"/>
      <c r="T12" s="776"/>
      <c r="U12" s="776"/>
      <c r="V12" s="814"/>
      <c r="W12" s="781"/>
      <c r="X12" s="50" t="s">
        <v>155</v>
      </c>
      <c r="Y12" s="107"/>
      <c r="Z12" s="50" t="s">
        <v>156</v>
      </c>
      <c r="AA12" s="14" t="s">
        <v>33</v>
      </c>
      <c r="AB12" s="270"/>
      <c r="AC12" s="270"/>
      <c r="AD12" s="297" t="s">
        <v>313</v>
      </c>
      <c r="AE12" s="270"/>
      <c r="AF12" s="270"/>
      <c r="AG12" s="270"/>
      <c r="AH12" s="270"/>
      <c r="AI12" s="270"/>
    </row>
    <row r="13" spans="1:45" ht="12" customHeight="1">
      <c r="A13" s="777" t="s">
        <v>34</v>
      </c>
      <c r="B13" s="777"/>
      <c r="C13" s="776" t="s">
        <v>35</v>
      </c>
      <c r="D13" s="776"/>
      <c r="E13" s="802"/>
      <c r="F13" s="803"/>
      <c r="G13" s="803"/>
      <c r="H13" s="803"/>
      <c r="I13" s="803"/>
      <c r="J13" s="803"/>
      <c r="K13" s="803"/>
      <c r="L13" s="803"/>
      <c r="M13" s="803"/>
      <c r="N13" s="803"/>
      <c r="O13" s="803"/>
      <c r="P13" s="803"/>
      <c r="Q13" s="804"/>
      <c r="R13" s="777" t="s">
        <v>36</v>
      </c>
      <c r="S13" s="788"/>
      <c r="T13" s="788"/>
      <c r="U13" s="788"/>
      <c r="V13" s="788"/>
      <c r="W13" s="788"/>
      <c r="X13" s="788"/>
      <c r="Y13" s="788"/>
      <c r="Z13" s="788"/>
      <c r="AA13" s="789"/>
      <c r="AB13" s="270"/>
      <c r="AC13" s="270"/>
      <c r="AE13" s="297"/>
      <c r="AF13" s="295"/>
      <c r="AG13" s="295"/>
      <c r="AH13" s="295"/>
      <c r="AI13" s="295"/>
      <c r="AJ13" s="296"/>
      <c r="AK13" s="296"/>
      <c r="AL13" s="296"/>
      <c r="AM13" s="296"/>
      <c r="AN13" s="296"/>
      <c r="AO13" s="80"/>
      <c r="AP13" s="80"/>
      <c r="AQ13" s="80"/>
      <c r="AR13" s="80"/>
      <c r="AS13" s="80"/>
    </row>
    <row r="14" spans="1:45" ht="12" customHeight="1">
      <c r="A14" s="777"/>
      <c r="B14" s="777"/>
      <c r="C14" s="776"/>
      <c r="D14" s="776"/>
      <c r="E14" s="805"/>
      <c r="F14" s="806"/>
      <c r="G14" s="806"/>
      <c r="H14" s="806"/>
      <c r="I14" s="806"/>
      <c r="J14" s="806"/>
      <c r="K14" s="806"/>
      <c r="L14" s="806"/>
      <c r="M14" s="806"/>
      <c r="N14" s="806"/>
      <c r="O14" s="806"/>
      <c r="P14" s="806"/>
      <c r="Q14" s="807"/>
      <c r="R14" s="777"/>
      <c r="S14" s="790"/>
      <c r="T14" s="790"/>
      <c r="U14" s="790"/>
      <c r="V14" s="790"/>
      <c r="W14" s="790"/>
      <c r="X14" s="790"/>
      <c r="Y14" s="790"/>
      <c r="Z14" s="790"/>
      <c r="AA14" s="791"/>
      <c r="AB14" s="270"/>
      <c r="AC14" s="270"/>
      <c r="AE14" s="297"/>
      <c r="AF14" s="295"/>
      <c r="AG14" s="295"/>
      <c r="AH14" s="295"/>
      <c r="AI14" s="295"/>
      <c r="AJ14" s="296"/>
      <c r="AK14" s="296"/>
      <c r="AL14" s="296"/>
      <c r="AM14" s="296"/>
      <c r="AN14" s="296"/>
      <c r="AO14" s="80"/>
      <c r="AP14" s="80"/>
      <c r="AQ14" s="80"/>
      <c r="AR14" s="80"/>
      <c r="AS14" s="80"/>
    </row>
    <row r="15" spans="1:45" ht="15" customHeight="1">
      <c r="A15" s="777"/>
      <c r="B15" s="777"/>
      <c r="C15" s="776" t="s">
        <v>37</v>
      </c>
      <c r="D15" s="776"/>
      <c r="E15" s="816"/>
      <c r="F15" s="817"/>
      <c r="G15" s="304" t="s">
        <v>155</v>
      </c>
      <c r="H15" s="106"/>
      <c r="I15" s="307" t="s">
        <v>147</v>
      </c>
      <c r="J15" s="304" t="s">
        <v>157</v>
      </c>
      <c r="K15" s="817"/>
      <c r="L15" s="817"/>
      <c r="M15" s="304" t="s">
        <v>155</v>
      </c>
      <c r="N15" s="107"/>
      <c r="O15" s="304" t="s">
        <v>234</v>
      </c>
      <c r="P15" s="107"/>
      <c r="Q15" s="305" t="s">
        <v>159</v>
      </c>
      <c r="R15" s="777"/>
      <c r="S15" s="792"/>
      <c r="T15" s="792"/>
      <c r="U15" s="792"/>
      <c r="V15" s="792"/>
      <c r="W15" s="792"/>
      <c r="X15" s="792"/>
      <c r="Y15" s="792"/>
      <c r="Z15" s="792"/>
      <c r="AA15" s="793"/>
      <c r="AB15" s="270"/>
      <c r="AC15" s="270"/>
      <c r="AE15" s="297"/>
      <c r="AF15" s="295"/>
      <c r="AG15" s="295"/>
      <c r="AH15" s="295"/>
      <c r="AI15" s="295"/>
      <c r="AJ15" s="296"/>
      <c r="AK15" s="296"/>
      <c r="AL15" s="296"/>
      <c r="AM15" s="296"/>
      <c r="AN15" s="296"/>
      <c r="AO15" s="80"/>
      <c r="AP15" s="80"/>
      <c r="AQ15" s="80"/>
      <c r="AR15" s="80"/>
      <c r="AS15" s="80"/>
    </row>
    <row r="16" spans="1:45" ht="12" customHeight="1">
      <c r="A16" s="777"/>
      <c r="B16" s="777"/>
      <c r="C16" s="776" t="s">
        <v>35</v>
      </c>
      <c r="D16" s="776"/>
      <c r="E16" s="794"/>
      <c r="F16" s="795"/>
      <c r="G16" s="795"/>
      <c r="H16" s="795"/>
      <c r="I16" s="795"/>
      <c r="J16" s="795"/>
      <c r="K16" s="795"/>
      <c r="L16" s="795"/>
      <c r="M16" s="795"/>
      <c r="N16" s="795"/>
      <c r="O16" s="795"/>
      <c r="P16" s="795"/>
      <c r="Q16" s="796"/>
      <c r="R16" s="777" t="s">
        <v>36</v>
      </c>
      <c r="S16" s="788"/>
      <c r="T16" s="788"/>
      <c r="U16" s="788"/>
      <c r="V16" s="788"/>
      <c r="W16" s="788"/>
      <c r="X16" s="788"/>
      <c r="Y16" s="788"/>
      <c r="Z16" s="788"/>
      <c r="AA16" s="789"/>
      <c r="AB16" s="270"/>
      <c r="AC16" s="270"/>
      <c r="AD16" s="297" t="s">
        <v>331</v>
      </c>
      <c r="AE16" s="297"/>
      <c r="AF16" s="295"/>
      <c r="AG16" s="295"/>
      <c r="AH16" s="295"/>
      <c r="AI16" s="295"/>
      <c r="AJ16" s="296"/>
      <c r="AK16" s="296"/>
      <c r="AL16" s="296"/>
      <c r="AM16" s="296"/>
      <c r="AN16" s="296"/>
      <c r="AO16" s="80"/>
      <c r="AP16" s="80"/>
      <c r="AQ16" s="80"/>
      <c r="AR16" s="80"/>
      <c r="AS16" s="80"/>
    </row>
    <row r="17" spans="1:45" ht="12" customHeight="1">
      <c r="A17" s="777"/>
      <c r="B17" s="777"/>
      <c r="C17" s="776"/>
      <c r="D17" s="776"/>
      <c r="E17" s="797"/>
      <c r="F17" s="798"/>
      <c r="G17" s="798"/>
      <c r="H17" s="798"/>
      <c r="I17" s="798"/>
      <c r="J17" s="798"/>
      <c r="K17" s="798"/>
      <c r="L17" s="798"/>
      <c r="M17" s="798"/>
      <c r="N17" s="798"/>
      <c r="O17" s="798"/>
      <c r="P17" s="798"/>
      <c r="Q17" s="799"/>
      <c r="R17" s="777"/>
      <c r="S17" s="790"/>
      <c r="T17" s="790"/>
      <c r="U17" s="790"/>
      <c r="V17" s="790"/>
      <c r="W17" s="790"/>
      <c r="X17" s="790"/>
      <c r="Y17" s="790"/>
      <c r="Z17" s="790"/>
      <c r="AA17" s="791"/>
      <c r="AB17" s="270"/>
      <c r="AC17" s="270"/>
      <c r="AD17" s="297" t="s">
        <v>332</v>
      </c>
      <c r="AF17" s="295"/>
      <c r="AG17" s="295"/>
      <c r="AH17" s="295"/>
      <c r="AI17" s="295"/>
      <c r="AJ17" s="296"/>
      <c r="AK17" s="296"/>
      <c r="AL17" s="296"/>
      <c r="AM17" s="296"/>
      <c r="AN17" s="296"/>
      <c r="AO17" s="80"/>
      <c r="AP17" s="80"/>
      <c r="AQ17" s="80"/>
      <c r="AR17" s="80"/>
      <c r="AS17" s="80"/>
    </row>
    <row r="18" spans="1:45" ht="15" customHeight="1">
      <c r="A18" s="777"/>
      <c r="B18" s="777"/>
      <c r="C18" s="776" t="s">
        <v>37</v>
      </c>
      <c r="D18" s="776"/>
      <c r="E18" s="766"/>
      <c r="F18" s="767"/>
      <c r="G18" s="212" t="s">
        <v>83</v>
      </c>
      <c r="H18" s="213"/>
      <c r="I18" s="212" t="s">
        <v>147</v>
      </c>
      <c r="J18" s="212" t="s">
        <v>235</v>
      </c>
      <c r="K18" s="767"/>
      <c r="L18" s="767"/>
      <c r="M18" s="212" t="s">
        <v>83</v>
      </c>
      <c r="N18" s="213"/>
      <c r="O18" s="212" t="s">
        <v>158</v>
      </c>
      <c r="P18" s="213"/>
      <c r="Q18" s="214" t="s">
        <v>159</v>
      </c>
      <c r="R18" s="777"/>
      <c r="S18" s="792"/>
      <c r="T18" s="792"/>
      <c r="U18" s="792"/>
      <c r="V18" s="792"/>
      <c r="W18" s="792"/>
      <c r="X18" s="792"/>
      <c r="Y18" s="792"/>
      <c r="Z18" s="792"/>
      <c r="AA18" s="793"/>
      <c r="AB18" s="270"/>
      <c r="AC18" s="270"/>
      <c r="AD18" s="297" t="s">
        <v>333</v>
      </c>
      <c r="AF18" s="295"/>
      <c r="AG18" s="295"/>
      <c r="AH18" s="295"/>
      <c r="AI18" s="295"/>
      <c r="AJ18" s="296"/>
      <c r="AK18" s="296"/>
      <c r="AL18" s="296"/>
      <c r="AM18" s="296"/>
      <c r="AN18" s="296"/>
      <c r="AO18" s="80"/>
      <c r="AP18" s="80"/>
      <c r="AQ18" s="80"/>
      <c r="AR18" s="80"/>
      <c r="AS18" s="80"/>
    </row>
    <row r="19" spans="1:45" ht="12" customHeight="1">
      <c r="A19" s="777"/>
      <c r="B19" s="777"/>
      <c r="C19" s="776" t="s">
        <v>35</v>
      </c>
      <c r="D19" s="776"/>
      <c r="E19" s="794"/>
      <c r="F19" s="795"/>
      <c r="G19" s="795"/>
      <c r="H19" s="795"/>
      <c r="I19" s="795"/>
      <c r="J19" s="795"/>
      <c r="K19" s="795"/>
      <c r="L19" s="795"/>
      <c r="M19" s="795"/>
      <c r="N19" s="795"/>
      <c r="O19" s="795"/>
      <c r="P19" s="795"/>
      <c r="Q19" s="796"/>
      <c r="R19" s="777" t="s">
        <v>36</v>
      </c>
      <c r="S19" s="788"/>
      <c r="T19" s="788"/>
      <c r="U19" s="788"/>
      <c r="V19" s="788"/>
      <c r="W19" s="788"/>
      <c r="X19" s="788"/>
      <c r="Y19" s="788"/>
      <c r="Z19" s="788"/>
      <c r="AA19" s="789"/>
      <c r="AB19" s="270"/>
      <c r="AC19" s="270"/>
      <c r="AD19" s="297"/>
      <c r="AE19" s="297"/>
      <c r="AF19" s="295"/>
      <c r="AG19" s="295"/>
      <c r="AH19" s="295"/>
      <c r="AI19" s="295"/>
      <c r="AJ19" s="296"/>
      <c r="AK19" s="296"/>
      <c r="AL19" s="296"/>
      <c r="AM19" s="296"/>
      <c r="AN19" s="296"/>
      <c r="AO19" s="80"/>
      <c r="AP19" s="80"/>
      <c r="AQ19" s="80"/>
      <c r="AR19" s="80"/>
      <c r="AS19" s="80"/>
    </row>
    <row r="20" spans="1:45" ht="12" customHeight="1">
      <c r="A20" s="777"/>
      <c r="B20" s="777"/>
      <c r="C20" s="776"/>
      <c r="D20" s="776"/>
      <c r="E20" s="797"/>
      <c r="F20" s="798"/>
      <c r="G20" s="798"/>
      <c r="H20" s="798"/>
      <c r="I20" s="798"/>
      <c r="J20" s="798"/>
      <c r="K20" s="798"/>
      <c r="L20" s="798"/>
      <c r="M20" s="798"/>
      <c r="N20" s="798"/>
      <c r="O20" s="798"/>
      <c r="P20" s="798"/>
      <c r="Q20" s="799"/>
      <c r="R20" s="777"/>
      <c r="S20" s="790"/>
      <c r="T20" s="790"/>
      <c r="U20" s="790"/>
      <c r="V20" s="790"/>
      <c r="W20" s="790"/>
      <c r="X20" s="790"/>
      <c r="Y20" s="790"/>
      <c r="Z20" s="790"/>
      <c r="AA20" s="791"/>
      <c r="AB20" s="270"/>
      <c r="AC20" s="270"/>
      <c r="AD20" s="297"/>
      <c r="AE20" s="297" t="s">
        <v>314</v>
      </c>
      <c r="AF20" s="295"/>
      <c r="AG20" s="295"/>
      <c r="AH20" s="295"/>
      <c r="AI20" s="295"/>
      <c r="AJ20" s="296"/>
      <c r="AK20" s="296"/>
      <c r="AL20" s="296"/>
      <c r="AM20" s="296"/>
      <c r="AN20" s="296"/>
      <c r="AO20" s="80"/>
      <c r="AP20" s="80"/>
      <c r="AQ20" s="80"/>
      <c r="AR20" s="80"/>
      <c r="AS20" s="80"/>
    </row>
    <row r="21" spans="1:45" ht="15" customHeight="1">
      <c r="A21" s="777"/>
      <c r="B21" s="777"/>
      <c r="C21" s="776" t="s">
        <v>37</v>
      </c>
      <c r="D21" s="776"/>
      <c r="E21" s="766"/>
      <c r="F21" s="767"/>
      <c r="G21" s="212" t="s">
        <v>83</v>
      </c>
      <c r="H21" s="213"/>
      <c r="I21" s="212" t="s">
        <v>147</v>
      </c>
      <c r="J21" s="212" t="s">
        <v>235</v>
      </c>
      <c r="K21" s="767"/>
      <c r="L21" s="767"/>
      <c r="M21" s="212" t="s">
        <v>83</v>
      </c>
      <c r="N21" s="213"/>
      <c r="O21" s="212" t="s">
        <v>158</v>
      </c>
      <c r="P21" s="213"/>
      <c r="Q21" s="214" t="s">
        <v>159</v>
      </c>
      <c r="R21" s="777"/>
      <c r="S21" s="792"/>
      <c r="T21" s="792"/>
      <c r="U21" s="792"/>
      <c r="V21" s="792"/>
      <c r="W21" s="792"/>
      <c r="X21" s="792"/>
      <c r="Y21" s="792"/>
      <c r="Z21" s="792"/>
      <c r="AA21" s="793"/>
      <c r="AB21" s="270"/>
      <c r="AC21" s="270"/>
      <c r="AD21" s="297"/>
      <c r="AE21" s="297" t="s">
        <v>315</v>
      </c>
      <c r="AF21" s="295"/>
      <c r="AG21" s="295"/>
      <c r="AH21" s="295"/>
      <c r="AI21" s="295"/>
      <c r="AJ21" s="296"/>
      <c r="AK21" s="296"/>
      <c r="AL21" s="296"/>
      <c r="AM21" s="296"/>
      <c r="AN21" s="296"/>
      <c r="AO21" s="80"/>
      <c r="AP21" s="80"/>
      <c r="AQ21" s="80"/>
      <c r="AR21" s="80"/>
      <c r="AS21" s="80"/>
    </row>
    <row r="22" spans="1:45" ht="12" customHeight="1">
      <c r="A22" s="777"/>
      <c r="B22" s="777"/>
      <c r="C22" s="776" t="s">
        <v>35</v>
      </c>
      <c r="D22" s="776"/>
      <c r="E22" s="794"/>
      <c r="F22" s="795"/>
      <c r="G22" s="795"/>
      <c r="H22" s="795"/>
      <c r="I22" s="795"/>
      <c r="J22" s="795"/>
      <c r="K22" s="795"/>
      <c r="L22" s="795"/>
      <c r="M22" s="795"/>
      <c r="N22" s="795"/>
      <c r="O22" s="795"/>
      <c r="P22" s="795"/>
      <c r="Q22" s="796"/>
      <c r="R22" s="777" t="s">
        <v>36</v>
      </c>
      <c r="S22" s="788"/>
      <c r="T22" s="788"/>
      <c r="U22" s="788"/>
      <c r="V22" s="788"/>
      <c r="W22" s="788"/>
      <c r="X22" s="788"/>
      <c r="Y22" s="788"/>
      <c r="Z22" s="788"/>
      <c r="AA22" s="789"/>
      <c r="AB22" s="270"/>
      <c r="AC22" s="270"/>
      <c r="AD22" s="297"/>
      <c r="AF22" s="295"/>
      <c r="AG22" s="295"/>
      <c r="AH22" s="295"/>
      <c r="AI22" s="295"/>
      <c r="AJ22" s="296"/>
      <c r="AK22" s="296"/>
      <c r="AL22" s="296"/>
      <c r="AM22" s="296"/>
      <c r="AN22" s="296"/>
      <c r="AO22" s="80"/>
      <c r="AP22" s="80"/>
      <c r="AQ22" s="80"/>
      <c r="AR22" s="80"/>
      <c r="AS22" s="80"/>
    </row>
    <row r="23" spans="1:45" ht="12" customHeight="1">
      <c r="A23" s="777"/>
      <c r="B23" s="777"/>
      <c r="C23" s="776"/>
      <c r="D23" s="776"/>
      <c r="E23" s="797"/>
      <c r="F23" s="798"/>
      <c r="G23" s="798"/>
      <c r="H23" s="798"/>
      <c r="I23" s="798"/>
      <c r="J23" s="798"/>
      <c r="K23" s="798"/>
      <c r="L23" s="798"/>
      <c r="M23" s="798"/>
      <c r="N23" s="798"/>
      <c r="O23" s="798"/>
      <c r="P23" s="798"/>
      <c r="Q23" s="799"/>
      <c r="R23" s="777"/>
      <c r="S23" s="790"/>
      <c r="T23" s="790"/>
      <c r="U23" s="790"/>
      <c r="V23" s="790"/>
      <c r="W23" s="790"/>
      <c r="X23" s="790"/>
      <c r="Y23" s="790"/>
      <c r="Z23" s="790"/>
      <c r="AA23" s="791"/>
      <c r="AB23" s="270"/>
      <c r="AC23" s="270"/>
      <c r="AD23" s="297"/>
      <c r="AE23" s="297" t="s">
        <v>316</v>
      </c>
      <c r="AF23" s="295"/>
      <c r="AG23" s="295"/>
      <c r="AH23" s="295"/>
      <c r="AI23" s="295"/>
      <c r="AJ23" s="296"/>
      <c r="AK23" s="296"/>
      <c r="AL23" s="296"/>
      <c r="AM23" s="296"/>
      <c r="AN23" s="296"/>
      <c r="AO23" s="80"/>
      <c r="AP23" s="80"/>
      <c r="AQ23" s="80"/>
      <c r="AR23" s="80"/>
      <c r="AS23" s="80"/>
    </row>
    <row r="24" spans="1:45" ht="15" customHeight="1">
      <c r="A24" s="777"/>
      <c r="B24" s="777"/>
      <c r="C24" s="776" t="s">
        <v>37</v>
      </c>
      <c r="D24" s="776"/>
      <c r="E24" s="766"/>
      <c r="F24" s="767"/>
      <c r="G24" s="212" t="s">
        <v>83</v>
      </c>
      <c r="H24" s="213"/>
      <c r="I24" s="212" t="s">
        <v>147</v>
      </c>
      <c r="J24" s="212" t="s">
        <v>235</v>
      </c>
      <c r="K24" s="767"/>
      <c r="L24" s="767"/>
      <c r="M24" s="212" t="s">
        <v>83</v>
      </c>
      <c r="N24" s="213"/>
      <c r="O24" s="212" t="s">
        <v>158</v>
      </c>
      <c r="P24" s="213"/>
      <c r="Q24" s="214" t="s">
        <v>159</v>
      </c>
      <c r="R24" s="777"/>
      <c r="S24" s="792"/>
      <c r="T24" s="792"/>
      <c r="U24" s="792"/>
      <c r="V24" s="792"/>
      <c r="W24" s="792"/>
      <c r="X24" s="792"/>
      <c r="Y24" s="792"/>
      <c r="Z24" s="792"/>
      <c r="AA24" s="793"/>
      <c r="AB24" s="270"/>
      <c r="AC24" s="270"/>
      <c r="AD24" s="297"/>
      <c r="AE24" s="297" t="s">
        <v>335</v>
      </c>
      <c r="AF24" s="295"/>
      <c r="AG24" s="295"/>
      <c r="AH24" s="295"/>
      <c r="AI24" s="295"/>
      <c r="AJ24" s="296"/>
      <c r="AK24" s="296"/>
      <c r="AL24" s="296"/>
      <c r="AM24" s="296"/>
      <c r="AN24" s="296"/>
      <c r="AO24" s="80"/>
      <c r="AP24" s="80"/>
      <c r="AQ24" s="80"/>
      <c r="AR24" s="80"/>
      <c r="AS24" s="80"/>
    </row>
    <row r="25" spans="1:45" ht="12" customHeight="1">
      <c r="A25" s="777"/>
      <c r="B25" s="777"/>
      <c r="C25" s="776" t="s">
        <v>35</v>
      </c>
      <c r="D25" s="776"/>
      <c r="E25" s="794"/>
      <c r="F25" s="795"/>
      <c r="G25" s="795"/>
      <c r="H25" s="795"/>
      <c r="I25" s="795"/>
      <c r="J25" s="795"/>
      <c r="K25" s="795"/>
      <c r="L25" s="795"/>
      <c r="M25" s="795"/>
      <c r="N25" s="795"/>
      <c r="O25" s="795"/>
      <c r="P25" s="795"/>
      <c r="Q25" s="796"/>
      <c r="R25" s="777" t="s">
        <v>36</v>
      </c>
      <c r="S25" s="788"/>
      <c r="T25" s="788"/>
      <c r="U25" s="788"/>
      <c r="V25" s="788"/>
      <c r="W25" s="788"/>
      <c r="X25" s="788"/>
      <c r="Y25" s="788"/>
      <c r="Z25" s="788"/>
      <c r="AA25" s="789"/>
      <c r="AB25" s="270"/>
      <c r="AC25" s="270"/>
      <c r="AD25" s="297"/>
      <c r="AE25" s="297" t="s">
        <v>336</v>
      </c>
      <c r="AF25" s="295"/>
      <c r="AG25" s="295"/>
      <c r="AH25" s="295"/>
      <c r="AI25" s="295"/>
      <c r="AJ25" s="296"/>
      <c r="AK25" s="296"/>
      <c r="AL25" s="296"/>
      <c r="AM25" s="296"/>
      <c r="AN25" s="296"/>
      <c r="AO25" s="80"/>
      <c r="AP25" s="80"/>
      <c r="AQ25" s="80"/>
      <c r="AR25" s="80"/>
      <c r="AS25" s="80"/>
    </row>
    <row r="26" spans="1:45" ht="12" customHeight="1">
      <c r="A26" s="777"/>
      <c r="B26" s="777"/>
      <c r="C26" s="776"/>
      <c r="D26" s="776"/>
      <c r="E26" s="797"/>
      <c r="F26" s="798"/>
      <c r="G26" s="798"/>
      <c r="H26" s="798"/>
      <c r="I26" s="798"/>
      <c r="J26" s="798"/>
      <c r="K26" s="798"/>
      <c r="L26" s="798"/>
      <c r="M26" s="798"/>
      <c r="N26" s="798"/>
      <c r="O26" s="798"/>
      <c r="P26" s="798"/>
      <c r="Q26" s="799"/>
      <c r="R26" s="777"/>
      <c r="S26" s="790"/>
      <c r="T26" s="790"/>
      <c r="U26" s="790"/>
      <c r="V26" s="790"/>
      <c r="W26" s="790"/>
      <c r="X26" s="790"/>
      <c r="Y26" s="790"/>
      <c r="Z26" s="790"/>
      <c r="AA26" s="791"/>
      <c r="AB26" s="270"/>
      <c r="AC26" s="270"/>
      <c r="AD26" s="297"/>
      <c r="AE26" s="297" t="s">
        <v>337</v>
      </c>
      <c r="AF26" s="295"/>
      <c r="AG26" s="295"/>
      <c r="AH26" s="295"/>
      <c r="AI26" s="295"/>
      <c r="AJ26" s="296"/>
      <c r="AK26" s="296"/>
      <c r="AL26" s="296"/>
      <c r="AM26" s="296"/>
      <c r="AN26" s="296"/>
      <c r="AO26" s="80"/>
      <c r="AP26" s="80"/>
      <c r="AQ26" s="80"/>
      <c r="AR26" s="80"/>
      <c r="AS26" s="80"/>
    </row>
    <row r="27" spans="1:45" ht="15" customHeight="1">
      <c r="A27" s="777"/>
      <c r="B27" s="777"/>
      <c r="C27" s="776" t="s">
        <v>37</v>
      </c>
      <c r="D27" s="776"/>
      <c r="E27" s="766"/>
      <c r="F27" s="767"/>
      <c r="G27" s="212" t="s">
        <v>83</v>
      </c>
      <c r="H27" s="213"/>
      <c r="I27" s="212" t="s">
        <v>147</v>
      </c>
      <c r="J27" s="212" t="s">
        <v>235</v>
      </c>
      <c r="K27" s="767"/>
      <c r="L27" s="767"/>
      <c r="M27" s="212" t="s">
        <v>83</v>
      </c>
      <c r="N27" s="213"/>
      <c r="O27" s="212" t="s">
        <v>158</v>
      </c>
      <c r="P27" s="213"/>
      <c r="Q27" s="214" t="s">
        <v>159</v>
      </c>
      <c r="R27" s="777"/>
      <c r="S27" s="792"/>
      <c r="T27" s="792"/>
      <c r="U27" s="792"/>
      <c r="V27" s="792"/>
      <c r="W27" s="792"/>
      <c r="X27" s="792"/>
      <c r="Y27" s="792"/>
      <c r="Z27" s="792"/>
      <c r="AA27" s="793"/>
      <c r="AB27" s="270"/>
      <c r="AC27" s="270"/>
      <c r="AE27" s="297" t="s">
        <v>334</v>
      </c>
      <c r="AF27" s="295"/>
      <c r="AG27" s="295"/>
      <c r="AH27" s="295"/>
      <c r="AI27" s="295"/>
      <c r="AJ27" s="296"/>
      <c r="AK27" s="296"/>
      <c r="AL27" s="296"/>
      <c r="AM27" s="296"/>
      <c r="AN27" s="296"/>
      <c r="AO27" s="80"/>
      <c r="AP27" s="80"/>
      <c r="AQ27" s="80"/>
      <c r="AR27" s="80"/>
      <c r="AS27" s="80"/>
    </row>
    <row r="28" spans="1:45" ht="12" customHeight="1">
      <c r="A28" s="777"/>
      <c r="B28" s="777"/>
      <c r="C28" s="776" t="s">
        <v>35</v>
      </c>
      <c r="D28" s="776"/>
      <c r="E28" s="794"/>
      <c r="F28" s="795"/>
      <c r="G28" s="795"/>
      <c r="H28" s="795"/>
      <c r="I28" s="795"/>
      <c r="J28" s="795"/>
      <c r="K28" s="795"/>
      <c r="L28" s="795"/>
      <c r="M28" s="795"/>
      <c r="N28" s="795"/>
      <c r="O28" s="795"/>
      <c r="P28" s="795"/>
      <c r="Q28" s="796"/>
      <c r="R28" s="777" t="s">
        <v>36</v>
      </c>
      <c r="S28" s="788"/>
      <c r="T28" s="788"/>
      <c r="U28" s="788"/>
      <c r="V28" s="788"/>
      <c r="W28" s="788"/>
      <c r="X28" s="788"/>
      <c r="Y28" s="788"/>
      <c r="Z28" s="788"/>
      <c r="AA28" s="789"/>
      <c r="AB28" s="270"/>
      <c r="AC28" s="270"/>
      <c r="AD28" s="297"/>
      <c r="AF28" s="295"/>
      <c r="AG28" s="295"/>
      <c r="AH28" s="295"/>
      <c r="AI28" s="295"/>
      <c r="AJ28" s="296"/>
      <c r="AK28" s="296"/>
      <c r="AL28" s="296"/>
      <c r="AM28" s="296"/>
      <c r="AN28" s="296"/>
      <c r="AO28" s="80"/>
      <c r="AP28" s="80"/>
      <c r="AQ28" s="80"/>
      <c r="AR28" s="80"/>
      <c r="AS28" s="80"/>
    </row>
    <row r="29" spans="1:45" ht="12" customHeight="1">
      <c r="A29" s="777"/>
      <c r="B29" s="777"/>
      <c r="C29" s="776"/>
      <c r="D29" s="776"/>
      <c r="E29" s="797"/>
      <c r="F29" s="798"/>
      <c r="G29" s="798"/>
      <c r="H29" s="798"/>
      <c r="I29" s="798"/>
      <c r="J29" s="798"/>
      <c r="K29" s="798"/>
      <c r="L29" s="798"/>
      <c r="M29" s="798"/>
      <c r="N29" s="798"/>
      <c r="O29" s="798"/>
      <c r="P29" s="798"/>
      <c r="Q29" s="799"/>
      <c r="R29" s="777"/>
      <c r="S29" s="790"/>
      <c r="T29" s="790"/>
      <c r="U29" s="790"/>
      <c r="V29" s="790"/>
      <c r="W29" s="790"/>
      <c r="X29" s="790"/>
      <c r="Y29" s="790"/>
      <c r="Z29" s="790"/>
      <c r="AA29" s="791"/>
      <c r="AB29" s="270"/>
      <c r="AC29" s="270"/>
      <c r="AF29" s="295"/>
      <c r="AG29" s="295"/>
      <c r="AH29" s="295"/>
      <c r="AI29" s="295"/>
      <c r="AJ29" s="296"/>
      <c r="AK29" s="296"/>
      <c r="AL29" s="296"/>
      <c r="AM29" s="296"/>
      <c r="AN29" s="296"/>
      <c r="AO29" s="80"/>
      <c r="AP29" s="80"/>
      <c r="AQ29" s="80"/>
      <c r="AR29" s="80"/>
      <c r="AS29" s="80"/>
    </row>
    <row r="30" spans="1:45" ht="15" customHeight="1">
      <c r="A30" s="777"/>
      <c r="B30" s="777"/>
      <c r="C30" s="776" t="s">
        <v>37</v>
      </c>
      <c r="D30" s="776"/>
      <c r="E30" s="766"/>
      <c r="F30" s="767"/>
      <c r="G30" s="212" t="s">
        <v>83</v>
      </c>
      <c r="H30" s="213"/>
      <c r="I30" s="212" t="s">
        <v>147</v>
      </c>
      <c r="J30" s="212" t="s">
        <v>235</v>
      </c>
      <c r="K30" s="767"/>
      <c r="L30" s="767"/>
      <c r="M30" s="212" t="s">
        <v>83</v>
      </c>
      <c r="N30" s="213"/>
      <c r="O30" s="212" t="s">
        <v>158</v>
      </c>
      <c r="P30" s="213"/>
      <c r="Q30" s="214" t="s">
        <v>159</v>
      </c>
      <c r="R30" s="777"/>
      <c r="S30" s="792"/>
      <c r="T30" s="792"/>
      <c r="U30" s="792"/>
      <c r="V30" s="792"/>
      <c r="W30" s="792"/>
      <c r="X30" s="792"/>
      <c r="Y30" s="792"/>
      <c r="Z30" s="792"/>
      <c r="AA30" s="793"/>
      <c r="AB30" s="270"/>
      <c r="AC30" s="270"/>
      <c r="AD30" s="297" t="s">
        <v>338</v>
      </c>
      <c r="AF30" s="295"/>
      <c r="AG30" s="295"/>
      <c r="AH30" s="295"/>
      <c r="AI30" s="295"/>
      <c r="AJ30" s="296"/>
      <c r="AK30" s="296"/>
      <c r="AL30" s="296"/>
      <c r="AM30" s="296"/>
      <c r="AN30" s="296"/>
      <c r="AO30" s="80"/>
      <c r="AP30" s="80"/>
      <c r="AQ30" s="80"/>
      <c r="AR30" s="80"/>
      <c r="AS30" s="80"/>
    </row>
    <row r="31" spans="1:45" ht="12" customHeight="1">
      <c r="A31" s="777"/>
      <c r="B31" s="777"/>
      <c r="C31" s="776" t="s">
        <v>35</v>
      </c>
      <c r="D31" s="776"/>
      <c r="E31" s="794"/>
      <c r="F31" s="795"/>
      <c r="G31" s="795"/>
      <c r="H31" s="795"/>
      <c r="I31" s="795"/>
      <c r="J31" s="795"/>
      <c r="K31" s="795"/>
      <c r="L31" s="795"/>
      <c r="M31" s="795"/>
      <c r="N31" s="795"/>
      <c r="O31" s="795"/>
      <c r="P31" s="795"/>
      <c r="Q31" s="796"/>
      <c r="R31" s="777" t="s">
        <v>36</v>
      </c>
      <c r="S31" s="788"/>
      <c r="T31" s="788"/>
      <c r="U31" s="788"/>
      <c r="V31" s="788"/>
      <c r="W31" s="788"/>
      <c r="X31" s="788"/>
      <c r="Y31" s="788"/>
      <c r="Z31" s="788"/>
      <c r="AA31" s="789"/>
      <c r="AB31" s="270"/>
      <c r="AC31" s="270"/>
      <c r="AD31" s="297" t="s">
        <v>339</v>
      </c>
      <c r="AE31" s="297"/>
      <c r="AF31" s="295"/>
      <c r="AG31" s="295"/>
      <c r="AH31" s="295"/>
      <c r="AI31" s="295"/>
      <c r="AJ31" s="296"/>
      <c r="AK31" s="296"/>
      <c r="AL31" s="296"/>
      <c r="AM31" s="296"/>
      <c r="AN31" s="296"/>
      <c r="AO31" s="80"/>
      <c r="AP31" s="80"/>
      <c r="AQ31" s="80"/>
      <c r="AR31" s="80"/>
      <c r="AS31" s="80"/>
    </row>
    <row r="32" spans="1:45" ht="12" customHeight="1">
      <c r="A32" s="777"/>
      <c r="B32" s="777"/>
      <c r="C32" s="776"/>
      <c r="D32" s="776"/>
      <c r="E32" s="797"/>
      <c r="F32" s="798"/>
      <c r="G32" s="798"/>
      <c r="H32" s="798"/>
      <c r="I32" s="798"/>
      <c r="J32" s="798"/>
      <c r="K32" s="798"/>
      <c r="L32" s="798"/>
      <c r="M32" s="798"/>
      <c r="N32" s="798"/>
      <c r="O32" s="798"/>
      <c r="P32" s="798"/>
      <c r="Q32" s="799"/>
      <c r="R32" s="777"/>
      <c r="S32" s="790"/>
      <c r="T32" s="790"/>
      <c r="U32" s="790"/>
      <c r="V32" s="790"/>
      <c r="W32" s="790"/>
      <c r="X32" s="790"/>
      <c r="Y32" s="790"/>
      <c r="Z32" s="790"/>
      <c r="AA32" s="791"/>
      <c r="AB32" s="270"/>
      <c r="AC32" s="270"/>
      <c r="AD32" s="297" t="s">
        <v>340</v>
      </c>
      <c r="AE32" s="297"/>
      <c r="AF32" s="295"/>
      <c r="AG32" s="295"/>
      <c r="AH32" s="295"/>
      <c r="AI32" s="295"/>
      <c r="AJ32" s="296"/>
      <c r="AK32" s="296"/>
      <c r="AL32" s="296"/>
      <c r="AM32" s="296"/>
      <c r="AN32" s="296"/>
      <c r="AO32" s="80"/>
      <c r="AP32" s="80"/>
      <c r="AQ32" s="80"/>
      <c r="AR32" s="80"/>
      <c r="AS32" s="80"/>
    </row>
    <row r="33" spans="1:45" ht="15" customHeight="1">
      <c r="A33" s="777"/>
      <c r="B33" s="777"/>
      <c r="C33" s="776" t="s">
        <v>37</v>
      </c>
      <c r="D33" s="776"/>
      <c r="E33" s="766"/>
      <c r="F33" s="767"/>
      <c r="G33" s="212" t="s">
        <v>83</v>
      </c>
      <c r="H33" s="213"/>
      <c r="I33" s="212" t="s">
        <v>147</v>
      </c>
      <c r="J33" s="212" t="s">
        <v>235</v>
      </c>
      <c r="K33" s="767"/>
      <c r="L33" s="767"/>
      <c r="M33" s="212" t="s">
        <v>83</v>
      </c>
      <c r="N33" s="213"/>
      <c r="O33" s="212" t="s">
        <v>158</v>
      </c>
      <c r="P33" s="213"/>
      <c r="Q33" s="214" t="s">
        <v>159</v>
      </c>
      <c r="R33" s="777"/>
      <c r="S33" s="792"/>
      <c r="T33" s="792"/>
      <c r="U33" s="792"/>
      <c r="V33" s="792"/>
      <c r="W33" s="792"/>
      <c r="X33" s="792"/>
      <c r="Y33" s="792"/>
      <c r="Z33" s="792"/>
      <c r="AA33" s="793"/>
      <c r="AB33" s="270"/>
      <c r="AC33" s="270"/>
      <c r="AD33" s="297" t="s">
        <v>341</v>
      </c>
      <c r="AE33" s="270"/>
      <c r="AF33" s="270"/>
      <c r="AG33" s="270"/>
      <c r="AH33" s="270"/>
      <c r="AI33" s="270"/>
      <c r="AJ33" s="80"/>
      <c r="AK33" s="80"/>
      <c r="AL33" s="80"/>
      <c r="AM33" s="80"/>
      <c r="AN33" s="80"/>
      <c r="AO33" s="80"/>
      <c r="AP33" s="80"/>
      <c r="AQ33" s="80"/>
      <c r="AR33" s="80"/>
      <c r="AS33" s="80"/>
    </row>
    <row r="34" spans="1:45" ht="12" customHeight="1">
      <c r="A34" s="777"/>
      <c r="B34" s="777"/>
      <c r="C34" s="776" t="s">
        <v>35</v>
      </c>
      <c r="D34" s="776"/>
      <c r="E34" s="794"/>
      <c r="F34" s="795"/>
      <c r="G34" s="795"/>
      <c r="H34" s="795"/>
      <c r="I34" s="795"/>
      <c r="J34" s="795"/>
      <c r="K34" s="795"/>
      <c r="L34" s="795"/>
      <c r="M34" s="795"/>
      <c r="N34" s="795"/>
      <c r="O34" s="795"/>
      <c r="P34" s="795"/>
      <c r="Q34" s="796"/>
      <c r="R34" s="777" t="s">
        <v>36</v>
      </c>
      <c r="S34" s="788"/>
      <c r="T34" s="788"/>
      <c r="U34" s="788"/>
      <c r="V34" s="788"/>
      <c r="W34" s="788"/>
      <c r="X34" s="788"/>
      <c r="Y34" s="788"/>
      <c r="Z34" s="788"/>
      <c r="AA34" s="789"/>
      <c r="AB34" s="270"/>
      <c r="AC34" s="270"/>
      <c r="AD34" s="270"/>
      <c r="AE34" s="270"/>
      <c r="AF34" s="270"/>
      <c r="AG34" s="270"/>
      <c r="AH34" s="270"/>
      <c r="AI34" s="270"/>
    </row>
    <row r="35" spans="1:45" ht="12" customHeight="1">
      <c r="A35" s="777"/>
      <c r="B35" s="777"/>
      <c r="C35" s="776"/>
      <c r="D35" s="776"/>
      <c r="E35" s="797"/>
      <c r="F35" s="798"/>
      <c r="G35" s="798"/>
      <c r="H35" s="798"/>
      <c r="I35" s="798"/>
      <c r="J35" s="798"/>
      <c r="K35" s="798"/>
      <c r="L35" s="798"/>
      <c r="M35" s="798"/>
      <c r="N35" s="798"/>
      <c r="O35" s="798"/>
      <c r="P35" s="798"/>
      <c r="Q35" s="799"/>
      <c r="R35" s="777"/>
      <c r="S35" s="790"/>
      <c r="T35" s="790"/>
      <c r="U35" s="790"/>
      <c r="V35" s="790"/>
      <c r="W35" s="790"/>
      <c r="X35" s="790"/>
      <c r="Y35" s="790"/>
      <c r="Z35" s="790"/>
      <c r="AA35" s="791"/>
      <c r="AB35" s="270"/>
      <c r="AC35" s="270"/>
      <c r="AD35" s="270"/>
      <c r="AE35" s="270"/>
      <c r="AF35" s="270"/>
      <c r="AG35" s="270"/>
      <c r="AH35" s="270"/>
      <c r="AI35" s="270"/>
    </row>
    <row r="36" spans="1:45" ht="15" customHeight="1">
      <c r="A36" s="777"/>
      <c r="B36" s="777"/>
      <c r="C36" s="776" t="s">
        <v>37</v>
      </c>
      <c r="D36" s="776"/>
      <c r="E36" s="766"/>
      <c r="F36" s="767"/>
      <c r="G36" s="212" t="s">
        <v>83</v>
      </c>
      <c r="H36" s="213"/>
      <c r="I36" s="212" t="s">
        <v>147</v>
      </c>
      <c r="J36" s="212" t="s">
        <v>235</v>
      </c>
      <c r="K36" s="767"/>
      <c r="L36" s="767"/>
      <c r="M36" s="212" t="s">
        <v>83</v>
      </c>
      <c r="N36" s="213"/>
      <c r="O36" s="212" t="s">
        <v>158</v>
      </c>
      <c r="P36" s="213"/>
      <c r="Q36" s="214" t="s">
        <v>159</v>
      </c>
      <c r="R36" s="777"/>
      <c r="S36" s="792"/>
      <c r="T36" s="792"/>
      <c r="U36" s="792"/>
      <c r="V36" s="792"/>
      <c r="W36" s="792"/>
      <c r="X36" s="792"/>
      <c r="Y36" s="792"/>
      <c r="Z36" s="792"/>
      <c r="AA36" s="793"/>
      <c r="AB36" s="270"/>
      <c r="AC36" s="270"/>
      <c r="AD36" s="270"/>
      <c r="AE36" s="270"/>
      <c r="AF36" s="270"/>
      <c r="AG36" s="270"/>
      <c r="AH36" s="270"/>
      <c r="AI36" s="270"/>
    </row>
    <row r="37" spans="1:45" ht="12" customHeight="1">
      <c r="A37" s="777"/>
      <c r="B37" s="777"/>
      <c r="C37" s="776" t="s">
        <v>35</v>
      </c>
      <c r="D37" s="776"/>
      <c r="E37" s="794"/>
      <c r="F37" s="795"/>
      <c r="G37" s="795"/>
      <c r="H37" s="795"/>
      <c r="I37" s="795"/>
      <c r="J37" s="795"/>
      <c r="K37" s="795"/>
      <c r="L37" s="795"/>
      <c r="M37" s="795"/>
      <c r="N37" s="795"/>
      <c r="O37" s="795"/>
      <c r="P37" s="795"/>
      <c r="Q37" s="796"/>
      <c r="R37" s="777" t="s">
        <v>36</v>
      </c>
      <c r="S37" s="788"/>
      <c r="T37" s="788"/>
      <c r="U37" s="788"/>
      <c r="V37" s="788"/>
      <c r="W37" s="788"/>
      <c r="X37" s="788"/>
      <c r="Y37" s="788"/>
      <c r="Z37" s="788"/>
      <c r="AA37" s="789"/>
      <c r="AB37" s="270"/>
      <c r="AC37" s="270"/>
      <c r="AD37" s="270"/>
      <c r="AE37" s="270"/>
      <c r="AF37" s="270"/>
      <c r="AG37" s="270"/>
      <c r="AH37" s="270"/>
      <c r="AI37" s="270"/>
    </row>
    <row r="38" spans="1:45" ht="12" customHeight="1">
      <c r="A38" s="777"/>
      <c r="B38" s="777"/>
      <c r="C38" s="776"/>
      <c r="D38" s="776"/>
      <c r="E38" s="797"/>
      <c r="F38" s="798"/>
      <c r="G38" s="798"/>
      <c r="H38" s="798"/>
      <c r="I38" s="798"/>
      <c r="J38" s="798"/>
      <c r="K38" s="798"/>
      <c r="L38" s="798"/>
      <c r="M38" s="798"/>
      <c r="N38" s="798"/>
      <c r="O38" s="798"/>
      <c r="P38" s="798"/>
      <c r="Q38" s="799"/>
      <c r="R38" s="777"/>
      <c r="S38" s="790"/>
      <c r="T38" s="790"/>
      <c r="U38" s="790"/>
      <c r="V38" s="790"/>
      <c r="W38" s="790"/>
      <c r="X38" s="790"/>
      <c r="Y38" s="790"/>
      <c r="Z38" s="790"/>
      <c r="AA38" s="791"/>
      <c r="AB38" s="270"/>
      <c r="AC38" s="270"/>
      <c r="AD38" s="270"/>
      <c r="AE38" s="270"/>
      <c r="AF38" s="270"/>
      <c r="AG38" s="270"/>
      <c r="AH38" s="270"/>
      <c r="AI38" s="270"/>
    </row>
    <row r="39" spans="1:45" ht="15" customHeight="1">
      <c r="A39" s="777"/>
      <c r="B39" s="777"/>
      <c r="C39" s="776" t="s">
        <v>37</v>
      </c>
      <c r="D39" s="776"/>
      <c r="E39" s="766"/>
      <c r="F39" s="767"/>
      <c r="G39" s="212" t="s">
        <v>83</v>
      </c>
      <c r="H39" s="213"/>
      <c r="I39" s="212" t="s">
        <v>147</v>
      </c>
      <c r="J39" s="212" t="s">
        <v>235</v>
      </c>
      <c r="K39" s="767"/>
      <c r="L39" s="767"/>
      <c r="M39" s="212" t="s">
        <v>83</v>
      </c>
      <c r="N39" s="213"/>
      <c r="O39" s="212" t="s">
        <v>158</v>
      </c>
      <c r="P39" s="213"/>
      <c r="Q39" s="214" t="s">
        <v>159</v>
      </c>
      <c r="R39" s="777"/>
      <c r="S39" s="792"/>
      <c r="T39" s="792"/>
      <c r="U39" s="792"/>
      <c r="V39" s="792"/>
      <c r="W39" s="792"/>
      <c r="X39" s="792"/>
      <c r="Y39" s="792"/>
      <c r="Z39" s="792"/>
      <c r="AA39" s="793"/>
      <c r="AB39" s="270"/>
      <c r="AC39" s="270"/>
      <c r="AD39" s="270"/>
      <c r="AE39" s="270"/>
      <c r="AF39" s="270"/>
      <c r="AG39" s="270"/>
      <c r="AH39" s="270"/>
      <c r="AI39" s="270"/>
    </row>
    <row r="40" spans="1:45" ht="12" customHeight="1">
      <c r="A40" s="777"/>
      <c r="B40" s="777"/>
      <c r="C40" s="776" t="s">
        <v>35</v>
      </c>
      <c r="D40" s="776"/>
      <c r="E40" s="794"/>
      <c r="F40" s="795"/>
      <c r="G40" s="795"/>
      <c r="H40" s="795"/>
      <c r="I40" s="795"/>
      <c r="J40" s="795"/>
      <c r="K40" s="795"/>
      <c r="L40" s="795"/>
      <c r="M40" s="795"/>
      <c r="N40" s="795"/>
      <c r="O40" s="795"/>
      <c r="P40" s="795"/>
      <c r="Q40" s="796"/>
      <c r="R40" s="777" t="s">
        <v>36</v>
      </c>
      <c r="S40" s="788"/>
      <c r="T40" s="788"/>
      <c r="U40" s="788"/>
      <c r="V40" s="788"/>
      <c r="W40" s="788"/>
      <c r="X40" s="788"/>
      <c r="Y40" s="788"/>
      <c r="Z40" s="788"/>
      <c r="AA40" s="789"/>
      <c r="AB40" s="270"/>
      <c r="AC40" s="270"/>
      <c r="AD40" s="270"/>
      <c r="AE40" s="270"/>
      <c r="AF40" s="270"/>
      <c r="AG40" s="270"/>
      <c r="AH40" s="270"/>
      <c r="AI40" s="270"/>
    </row>
    <row r="41" spans="1:45" ht="12" customHeight="1">
      <c r="A41" s="777"/>
      <c r="B41" s="777"/>
      <c r="C41" s="776"/>
      <c r="D41" s="776"/>
      <c r="E41" s="797"/>
      <c r="F41" s="798"/>
      <c r="G41" s="798"/>
      <c r="H41" s="798"/>
      <c r="I41" s="798"/>
      <c r="J41" s="798"/>
      <c r="K41" s="798"/>
      <c r="L41" s="798"/>
      <c r="M41" s="798"/>
      <c r="N41" s="798"/>
      <c r="O41" s="798"/>
      <c r="P41" s="798"/>
      <c r="Q41" s="799"/>
      <c r="R41" s="777"/>
      <c r="S41" s="790"/>
      <c r="T41" s="790"/>
      <c r="U41" s="790"/>
      <c r="V41" s="790"/>
      <c r="W41" s="790"/>
      <c r="X41" s="790"/>
      <c r="Y41" s="790"/>
      <c r="Z41" s="790"/>
      <c r="AA41" s="791"/>
      <c r="AB41" s="270"/>
      <c r="AC41" s="270"/>
      <c r="AD41" s="270"/>
      <c r="AE41" s="270"/>
      <c r="AF41" s="270"/>
      <c r="AG41" s="270"/>
      <c r="AH41" s="270"/>
      <c r="AI41" s="270"/>
    </row>
    <row r="42" spans="1:45" ht="15" customHeight="1">
      <c r="A42" s="777"/>
      <c r="B42" s="777"/>
      <c r="C42" s="776" t="s">
        <v>37</v>
      </c>
      <c r="D42" s="776"/>
      <c r="E42" s="766"/>
      <c r="F42" s="767"/>
      <c r="G42" s="212" t="s">
        <v>83</v>
      </c>
      <c r="H42" s="213"/>
      <c r="I42" s="212" t="s">
        <v>147</v>
      </c>
      <c r="J42" s="212" t="s">
        <v>235</v>
      </c>
      <c r="K42" s="767"/>
      <c r="L42" s="767"/>
      <c r="M42" s="212" t="s">
        <v>83</v>
      </c>
      <c r="N42" s="213"/>
      <c r="O42" s="212" t="s">
        <v>158</v>
      </c>
      <c r="P42" s="213"/>
      <c r="Q42" s="214" t="s">
        <v>159</v>
      </c>
      <c r="R42" s="777"/>
      <c r="S42" s="792"/>
      <c r="T42" s="792"/>
      <c r="U42" s="792"/>
      <c r="V42" s="792"/>
      <c r="W42" s="792"/>
      <c r="X42" s="792"/>
      <c r="Y42" s="792"/>
      <c r="Z42" s="792"/>
      <c r="AA42" s="793"/>
      <c r="AB42" s="270"/>
      <c r="AC42" s="270"/>
      <c r="AD42" s="270"/>
      <c r="AE42" s="270"/>
      <c r="AF42" s="270"/>
      <c r="AG42" s="270"/>
      <c r="AH42" s="270"/>
      <c r="AI42" s="270"/>
    </row>
    <row r="43" spans="1:45" ht="12" customHeight="1">
      <c r="A43" s="777"/>
      <c r="B43" s="777"/>
      <c r="C43" s="776" t="s">
        <v>35</v>
      </c>
      <c r="D43" s="776"/>
      <c r="E43" s="794"/>
      <c r="F43" s="795"/>
      <c r="G43" s="795"/>
      <c r="H43" s="795"/>
      <c r="I43" s="795"/>
      <c r="J43" s="795"/>
      <c r="K43" s="795"/>
      <c r="L43" s="795"/>
      <c r="M43" s="795"/>
      <c r="N43" s="795"/>
      <c r="O43" s="795"/>
      <c r="P43" s="795"/>
      <c r="Q43" s="796"/>
      <c r="R43" s="777" t="s">
        <v>36</v>
      </c>
      <c r="S43" s="788"/>
      <c r="T43" s="788"/>
      <c r="U43" s="788"/>
      <c r="V43" s="788"/>
      <c r="W43" s="788"/>
      <c r="X43" s="788"/>
      <c r="Y43" s="788"/>
      <c r="Z43" s="788"/>
      <c r="AA43" s="789"/>
      <c r="AB43" s="270"/>
      <c r="AC43" s="270"/>
      <c r="AD43" s="270"/>
      <c r="AE43" s="270"/>
      <c r="AF43" s="270"/>
      <c r="AG43" s="270"/>
      <c r="AH43" s="270"/>
      <c r="AI43" s="270"/>
    </row>
    <row r="44" spans="1:45" ht="12" customHeight="1">
      <c r="A44" s="777"/>
      <c r="B44" s="777"/>
      <c r="C44" s="776"/>
      <c r="D44" s="776"/>
      <c r="E44" s="797"/>
      <c r="F44" s="798"/>
      <c r="G44" s="798"/>
      <c r="H44" s="798"/>
      <c r="I44" s="798"/>
      <c r="J44" s="798"/>
      <c r="K44" s="798"/>
      <c r="L44" s="798"/>
      <c r="M44" s="798"/>
      <c r="N44" s="798"/>
      <c r="O44" s="798"/>
      <c r="P44" s="798"/>
      <c r="Q44" s="799"/>
      <c r="R44" s="777"/>
      <c r="S44" s="790"/>
      <c r="T44" s="790"/>
      <c r="U44" s="790"/>
      <c r="V44" s="790"/>
      <c r="W44" s="790"/>
      <c r="X44" s="790"/>
      <c r="Y44" s="790"/>
      <c r="Z44" s="790"/>
      <c r="AA44" s="791"/>
      <c r="AB44" s="270"/>
      <c r="AC44" s="270"/>
      <c r="AD44" s="270"/>
      <c r="AE44" s="270"/>
      <c r="AF44" s="270"/>
      <c r="AG44" s="270"/>
      <c r="AH44" s="270"/>
      <c r="AI44" s="270"/>
    </row>
    <row r="45" spans="1:45" ht="15" customHeight="1">
      <c r="A45" s="777"/>
      <c r="B45" s="777"/>
      <c r="C45" s="776" t="s">
        <v>37</v>
      </c>
      <c r="D45" s="776"/>
      <c r="E45" s="766"/>
      <c r="F45" s="767"/>
      <c r="G45" s="212" t="s">
        <v>83</v>
      </c>
      <c r="H45" s="213"/>
      <c r="I45" s="212" t="s">
        <v>147</v>
      </c>
      <c r="J45" s="212" t="s">
        <v>235</v>
      </c>
      <c r="K45" s="767"/>
      <c r="L45" s="767"/>
      <c r="M45" s="212" t="s">
        <v>83</v>
      </c>
      <c r="N45" s="213"/>
      <c r="O45" s="212" t="s">
        <v>158</v>
      </c>
      <c r="P45" s="213"/>
      <c r="Q45" s="214" t="s">
        <v>159</v>
      </c>
      <c r="R45" s="777"/>
      <c r="S45" s="792"/>
      <c r="T45" s="792"/>
      <c r="U45" s="792"/>
      <c r="V45" s="792"/>
      <c r="W45" s="792"/>
      <c r="X45" s="792"/>
      <c r="Y45" s="792"/>
      <c r="Z45" s="792"/>
      <c r="AA45" s="793"/>
      <c r="AB45" s="270"/>
      <c r="AC45" s="270"/>
      <c r="AD45" s="270"/>
      <c r="AE45" s="270"/>
      <c r="AF45" s="270"/>
      <c r="AG45" s="270"/>
      <c r="AH45" s="270"/>
      <c r="AI45" s="270"/>
    </row>
    <row r="46" spans="1:45" ht="12" customHeight="1">
      <c r="A46" s="777"/>
      <c r="B46" s="777"/>
      <c r="C46" s="776" t="s">
        <v>35</v>
      </c>
      <c r="D46" s="776"/>
      <c r="E46" s="794"/>
      <c r="F46" s="795"/>
      <c r="G46" s="795"/>
      <c r="H46" s="795"/>
      <c r="I46" s="795"/>
      <c r="J46" s="795"/>
      <c r="K46" s="795"/>
      <c r="L46" s="795"/>
      <c r="M46" s="795"/>
      <c r="N46" s="795"/>
      <c r="O46" s="795"/>
      <c r="P46" s="795"/>
      <c r="Q46" s="796"/>
      <c r="R46" s="777" t="s">
        <v>36</v>
      </c>
      <c r="S46" s="788"/>
      <c r="T46" s="788"/>
      <c r="U46" s="788"/>
      <c r="V46" s="788"/>
      <c r="W46" s="788"/>
      <c r="X46" s="788"/>
      <c r="Y46" s="788"/>
      <c r="Z46" s="788"/>
      <c r="AA46" s="789"/>
      <c r="AB46" s="270"/>
      <c r="AC46" s="270"/>
      <c r="AD46" s="270"/>
      <c r="AE46" s="270"/>
      <c r="AF46" s="270"/>
      <c r="AG46" s="270"/>
      <c r="AH46" s="270"/>
      <c r="AI46" s="270"/>
    </row>
    <row r="47" spans="1:45" ht="12" customHeight="1">
      <c r="A47" s="777"/>
      <c r="B47" s="777"/>
      <c r="C47" s="776"/>
      <c r="D47" s="776"/>
      <c r="E47" s="797"/>
      <c r="F47" s="798"/>
      <c r="G47" s="798"/>
      <c r="H47" s="798"/>
      <c r="I47" s="798"/>
      <c r="J47" s="798"/>
      <c r="K47" s="798"/>
      <c r="L47" s="798"/>
      <c r="M47" s="798"/>
      <c r="N47" s="798"/>
      <c r="O47" s="798"/>
      <c r="P47" s="798"/>
      <c r="Q47" s="799"/>
      <c r="R47" s="777"/>
      <c r="S47" s="790"/>
      <c r="T47" s="790"/>
      <c r="U47" s="790"/>
      <c r="V47" s="790"/>
      <c r="W47" s="790"/>
      <c r="X47" s="790"/>
      <c r="Y47" s="790"/>
      <c r="Z47" s="790"/>
      <c r="AA47" s="791"/>
      <c r="AB47" s="270"/>
      <c r="AC47" s="270"/>
      <c r="AD47" s="270"/>
      <c r="AE47" s="270"/>
      <c r="AF47" s="270"/>
      <c r="AG47" s="270"/>
      <c r="AH47" s="270"/>
      <c r="AI47" s="270"/>
    </row>
    <row r="48" spans="1:45" ht="15" customHeight="1">
      <c r="A48" s="777"/>
      <c r="B48" s="777"/>
      <c r="C48" s="776" t="s">
        <v>37</v>
      </c>
      <c r="D48" s="776"/>
      <c r="E48" s="766"/>
      <c r="F48" s="767"/>
      <c r="G48" s="212" t="s">
        <v>83</v>
      </c>
      <c r="H48" s="213"/>
      <c r="I48" s="212" t="s">
        <v>147</v>
      </c>
      <c r="J48" s="212" t="s">
        <v>235</v>
      </c>
      <c r="K48" s="767"/>
      <c r="L48" s="767"/>
      <c r="M48" s="212" t="s">
        <v>83</v>
      </c>
      <c r="N48" s="213"/>
      <c r="O48" s="212" t="s">
        <v>158</v>
      </c>
      <c r="P48" s="213"/>
      <c r="Q48" s="214" t="s">
        <v>159</v>
      </c>
      <c r="R48" s="777"/>
      <c r="S48" s="792"/>
      <c r="T48" s="792"/>
      <c r="U48" s="792"/>
      <c r="V48" s="792"/>
      <c r="W48" s="792"/>
      <c r="X48" s="792"/>
      <c r="Y48" s="792"/>
      <c r="Z48" s="792"/>
      <c r="AA48" s="793"/>
      <c r="AB48" s="270"/>
      <c r="AC48" s="270"/>
      <c r="AE48" s="270"/>
      <c r="AF48" s="270"/>
      <c r="AG48" s="270"/>
      <c r="AH48" s="270"/>
      <c r="AI48" s="270"/>
    </row>
    <row r="49" spans="1:35" ht="18" customHeight="1">
      <c r="A49" s="776" t="s">
        <v>38</v>
      </c>
      <c r="B49" s="776"/>
      <c r="C49" s="776"/>
      <c r="D49" s="776"/>
      <c r="E49" s="782" t="s">
        <v>160</v>
      </c>
      <c r="F49" s="782"/>
      <c r="G49" s="782"/>
      <c r="H49" s="780"/>
      <c r="I49" s="780"/>
      <c r="J49" s="780"/>
      <c r="K49" s="780"/>
      <c r="L49" s="782" t="s">
        <v>155</v>
      </c>
      <c r="M49" s="780"/>
      <c r="N49" s="780"/>
      <c r="O49" s="780"/>
      <c r="P49" s="771" t="s">
        <v>147</v>
      </c>
      <c r="Q49" s="772"/>
      <c r="R49" s="820" t="s">
        <v>237</v>
      </c>
      <c r="S49" s="821"/>
      <c r="T49" s="824"/>
      <c r="U49" s="825"/>
      <c r="V49" s="825"/>
      <c r="W49" s="825"/>
      <c r="X49" s="825"/>
      <c r="Y49" s="825"/>
      <c r="Z49" s="825"/>
      <c r="AA49" s="826"/>
      <c r="AB49" s="270"/>
      <c r="AC49" s="270"/>
      <c r="AD49" s="297" t="s">
        <v>317</v>
      </c>
      <c r="AE49" s="270"/>
      <c r="AF49" s="270"/>
      <c r="AG49" s="270"/>
      <c r="AH49" s="270"/>
      <c r="AI49" s="270"/>
    </row>
    <row r="50" spans="1:35" ht="18" customHeight="1">
      <c r="A50" s="776"/>
      <c r="B50" s="776"/>
      <c r="C50" s="776"/>
      <c r="D50" s="776"/>
      <c r="E50" s="783"/>
      <c r="F50" s="783"/>
      <c r="G50" s="783"/>
      <c r="H50" s="781"/>
      <c r="I50" s="781"/>
      <c r="J50" s="781"/>
      <c r="K50" s="781"/>
      <c r="L50" s="783"/>
      <c r="M50" s="781"/>
      <c r="N50" s="781"/>
      <c r="O50" s="781"/>
      <c r="P50" s="773"/>
      <c r="Q50" s="774"/>
      <c r="R50" s="822"/>
      <c r="S50" s="823"/>
      <c r="T50" s="827"/>
      <c r="U50" s="828"/>
      <c r="V50" s="828"/>
      <c r="W50" s="828"/>
      <c r="X50" s="828"/>
      <c r="Y50" s="828"/>
      <c r="Z50" s="828"/>
      <c r="AA50" s="829"/>
      <c r="AB50" s="270"/>
      <c r="AC50" s="270"/>
      <c r="AD50" s="297" t="s">
        <v>318</v>
      </c>
      <c r="AE50" s="270"/>
      <c r="AF50" s="270"/>
      <c r="AG50" s="270"/>
      <c r="AH50" s="270"/>
      <c r="AI50" s="270"/>
    </row>
    <row r="51" spans="1:35" ht="14.25">
      <c r="A51" s="15"/>
      <c r="B51" s="15"/>
      <c r="C51" s="15"/>
      <c r="D51" s="15"/>
      <c r="E51" s="15"/>
      <c r="F51" s="15"/>
      <c r="G51" s="15"/>
      <c r="H51" s="15"/>
      <c r="I51" s="15"/>
      <c r="J51" s="15"/>
      <c r="K51" s="15"/>
      <c r="L51" s="15"/>
      <c r="M51" s="15"/>
      <c r="N51" s="15"/>
      <c r="O51" s="15"/>
      <c r="P51" s="15"/>
      <c r="Q51" s="15"/>
      <c r="R51" s="15"/>
      <c r="S51" s="16"/>
      <c r="T51" s="16"/>
      <c r="U51" s="16"/>
      <c r="V51" s="16"/>
      <c r="W51" s="16"/>
      <c r="X51" s="16"/>
      <c r="Y51" s="16"/>
      <c r="Z51" s="16"/>
      <c r="AA51" s="16"/>
      <c r="AB51" s="270"/>
      <c r="AC51" s="270"/>
      <c r="AD51" s="297" t="s">
        <v>319</v>
      </c>
      <c r="AE51" s="270"/>
      <c r="AF51" s="270"/>
      <c r="AG51" s="270"/>
      <c r="AH51" s="270"/>
      <c r="AI51" s="270"/>
    </row>
    <row r="52" spans="1:35" ht="14.25">
      <c r="A52" s="784" t="s">
        <v>39</v>
      </c>
      <c r="B52" s="784"/>
      <c r="C52" s="784"/>
      <c r="D52" s="784"/>
      <c r="E52" s="784"/>
      <c r="F52" s="784"/>
      <c r="G52" s="784"/>
      <c r="H52" s="784"/>
      <c r="I52" s="784"/>
      <c r="J52" s="784"/>
      <c r="K52" s="784"/>
      <c r="L52" s="784"/>
      <c r="M52" s="784"/>
      <c r="N52" s="784"/>
      <c r="O52" s="784"/>
      <c r="P52" s="784"/>
      <c r="Q52" s="784"/>
      <c r="R52" s="784"/>
      <c r="S52" s="784"/>
      <c r="T52" s="784"/>
      <c r="U52" s="784"/>
      <c r="V52" s="784"/>
      <c r="W52" s="784"/>
      <c r="X52" s="784"/>
      <c r="Y52" s="784"/>
      <c r="Z52" s="784"/>
      <c r="AA52" s="784"/>
      <c r="AB52" s="270"/>
      <c r="AC52" s="270"/>
      <c r="AD52" s="297" t="s">
        <v>320</v>
      </c>
      <c r="AE52" s="270"/>
      <c r="AF52" s="270"/>
      <c r="AG52" s="270"/>
      <c r="AH52" s="270"/>
      <c r="AI52" s="270"/>
    </row>
    <row r="53" spans="1:35" ht="12">
      <c r="A53" s="784" t="s">
        <v>89</v>
      </c>
      <c r="B53" s="784"/>
      <c r="C53" s="784"/>
      <c r="D53" s="784"/>
      <c r="E53" s="784"/>
      <c r="F53" s="784"/>
      <c r="G53" s="784"/>
      <c r="H53" s="784"/>
      <c r="I53" s="784"/>
      <c r="J53" s="784"/>
      <c r="K53" s="784"/>
      <c r="L53" s="784"/>
      <c r="M53" s="784"/>
      <c r="N53" s="784"/>
      <c r="O53" s="784"/>
      <c r="P53" s="784"/>
      <c r="Q53" s="784"/>
      <c r="R53" s="784"/>
      <c r="S53" s="784"/>
      <c r="T53" s="784"/>
      <c r="U53" s="784"/>
      <c r="V53" s="784"/>
      <c r="W53" s="784"/>
      <c r="X53" s="784"/>
      <c r="Y53" s="784"/>
      <c r="Z53" s="784"/>
      <c r="AA53" s="784"/>
      <c r="AB53" s="270"/>
      <c r="AC53" s="270"/>
      <c r="AD53" s="270"/>
      <c r="AE53" s="270"/>
      <c r="AF53" s="270"/>
      <c r="AG53" s="270"/>
      <c r="AH53" s="270"/>
      <c r="AI53" s="270"/>
    </row>
    <row r="54" spans="1:35" ht="12">
      <c r="A54" s="784" t="s">
        <v>90</v>
      </c>
      <c r="B54" s="784"/>
      <c r="C54" s="784"/>
      <c r="D54" s="784"/>
      <c r="E54" s="784"/>
      <c r="F54" s="784"/>
      <c r="G54" s="784"/>
      <c r="H54" s="784"/>
      <c r="I54" s="784"/>
      <c r="J54" s="784"/>
      <c r="K54" s="784"/>
      <c r="L54" s="784"/>
      <c r="M54" s="784"/>
      <c r="N54" s="784"/>
      <c r="O54" s="784"/>
      <c r="P54" s="784"/>
      <c r="Q54" s="784"/>
      <c r="R54" s="784"/>
      <c r="S54" s="784"/>
      <c r="T54" s="784"/>
      <c r="U54" s="784"/>
      <c r="V54" s="784"/>
      <c r="W54" s="784"/>
      <c r="X54" s="784"/>
      <c r="Y54" s="784"/>
      <c r="Z54" s="784"/>
      <c r="AA54" s="784"/>
      <c r="AB54" s="270"/>
      <c r="AC54" s="270"/>
      <c r="AD54" s="270"/>
      <c r="AE54" s="270"/>
      <c r="AF54" s="270"/>
      <c r="AG54" s="270"/>
      <c r="AH54" s="270"/>
      <c r="AI54" s="270"/>
    </row>
    <row r="55" spans="1:35" ht="12">
      <c r="A55" s="784" t="s">
        <v>91</v>
      </c>
      <c r="B55" s="784"/>
      <c r="C55" s="784"/>
      <c r="D55" s="784"/>
      <c r="E55" s="784"/>
      <c r="F55" s="784"/>
      <c r="G55" s="784"/>
      <c r="H55" s="784"/>
      <c r="I55" s="784"/>
      <c r="J55" s="784"/>
      <c r="K55" s="784"/>
      <c r="L55" s="784"/>
      <c r="M55" s="784"/>
      <c r="N55" s="784"/>
      <c r="O55" s="784"/>
      <c r="P55" s="784"/>
      <c r="Q55" s="784"/>
      <c r="R55" s="784"/>
      <c r="S55" s="784"/>
      <c r="T55" s="784"/>
      <c r="U55" s="784"/>
      <c r="V55" s="784"/>
      <c r="W55" s="784"/>
      <c r="X55" s="784"/>
      <c r="Y55" s="784"/>
      <c r="Z55" s="784"/>
      <c r="AA55" s="784"/>
      <c r="AB55" s="270"/>
      <c r="AC55" s="270"/>
      <c r="AD55" s="270"/>
      <c r="AE55" s="270"/>
      <c r="AF55" s="270"/>
      <c r="AG55" s="270"/>
      <c r="AH55" s="270"/>
      <c r="AI55" s="270"/>
    </row>
    <row r="56" spans="1:35" ht="15" customHeight="1">
      <c r="AB56" s="270"/>
      <c r="AC56" s="270"/>
      <c r="AD56" s="270"/>
      <c r="AE56" s="270"/>
      <c r="AF56" s="270"/>
      <c r="AG56" s="270"/>
      <c r="AH56" s="270"/>
      <c r="AI56" s="270"/>
    </row>
    <row r="57" spans="1:35" ht="15" customHeight="1">
      <c r="B57" s="785" t="s">
        <v>152</v>
      </c>
      <c r="C57" s="786"/>
      <c r="D57" s="786"/>
      <c r="E57" s="786"/>
      <c r="F57" s="786"/>
      <c r="G57" s="786"/>
      <c r="H57" s="786"/>
      <c r="I57" s="786"/>
      <c r="J57" s="786"/>
      <c r="K57" s="786"/>
      <c r="L57" s="786"/>
      <c r="M57" s="786"/>
      <c r="N57" s="786"/>
      <c r="O57" s="786"/>
      <c r="P57" s="786"/>
      <c r="Q57" s="786"/>
      <c r="R57" s="786"/>
      <c r="S57" s="786"/>
      <c r="T57" s="786"/>
      <c r="U57" s="786"/>
      <c r="V57" s="786"/>
      <c r="W57" s="786"/>
      <c r="X57" s="786"/>
      <c r="Y57" s="786"/>
      <c r="Z57" s="787"/>
      <c r="AB57" s="270"/>
      <c r="AC57" s="270"/>
      <c r="AD57" s="280" t="s">
        <v>294</v>
      </c>
      <c r="AE57" s="270"/>
      <c r="AF57" s="270"/>
      <c r="AG57" s="270"/>
      <c r="AH57" s="270"/>
      <c r="AI57" s="270"/>
    </row>
    <row r="58" spans="1:35" ht="15" customHeight="1">
      <c r="B58" s="775" t="s">
        <v>153</v>
      </c>
      <c r="C58" s="769"/>
      <c r="D58" s="769"/>
      <c r="E58" s="769"/>
      <c r="F58" s="769"/>
      <c r="G58" s="778" t="str">
        <f>入力シート!C11&amp;""</f>
        <v/>
      </c>
      <c r="H58" s="778"/>
      <c r="I58" s="778"/>
      <c r="J58" s="778"/>
      <c r="K58" s="778"/>
      <c r="L58" s="778"/>
      <c r="M58" s="778"/>
      <c r="N58" s="778"/>
      <c r="O58" s="778"/>
      <c r="P58" s="769" t="s">
        <v>236</v>
      </c>
      <c r="Q58" s="769"/>
      <c r="R58" s="769"/>
      <c r="S58" s="778" t="str">
        <f>入力シート!C12&amp;""</f>
        <v/>
      </c>
      <c r="T58" s="778"/>
      <c r="U58" s="778"/>
      <c r="V58" s="778"/>
      <c r="W58" s="778"/>
      <c r="X58" s="778"/>
      <c r="Y58" s="778"/>
      <c r="Z58" s="779"/>
      <c r="AB58" s="270"/>
      <c r="AC58" s="270"/>
      <c r="AD58" s="281" t="s">
        <v>295</v>
      </c>
      <c r="AE58" s="270"/>
      <c r="AF58" s="270"/>
      <c r="AG58" s="270"/>
      <c r="AH58" s="270"/>
      <c r="AI58" s="270"/>
    </row>
    <row r="59" spans="1:35" ht="15" customHeight="1">
      <c r="B59" s="819" t="s">
        <v>154</v>
      </c>
      <c r="C59" s="770"/>
      <c r="D59" s="770"/>
      <c r="E59" s="770"/>
      <c r="F59" s="770"/>
      <c r="G59" s="768" t="str">
        <f>入力シート!C13&amp;""</f>
        <v/>
      </c>
      <c r="H59" s="768"/>
      <c r="I59" s="768"/>
      <c r="J59" s="768"/>
      <c r="K59" s="768"/>
      <c r="L59" s="768"/>
      <c r="M59" s="768"/>
      <c r="N59" s="768"/>
      <c r="O59" s="768"/>
      <c r="P59" s="770" t="s">
        <v>238</v>
      </c>
      <c r="Q59" s="770"/>
      <c r="R59" s="770"/>
      <c r="S59" s="768" t="str">
        <f>入力シート!C14&amp;""</f>
        <v/>
      </c>
      <c r="T59" s="768"/>
      <c r="U59" s="768"/>
      <c r="V59" s="768"/>
      <c r="W59" s="768"/>
      <c r="X59" s="768"/>
      <c r="Y59" s="768"/>
      <c r="Z59" s="818"/>
      <c r="AB59" s="270"/>
      <c r="AC59" s="270"/>
      <c r="AD59" s="281" t="s">
        <v>296</v>
      </c>
      <c r="AE59" s="270"/>
      <c r="AF59" s="270"/>
      <c r="AG59" s="270"/>
      <c r="AH59" s="270"/>
      <c r="AI59" s="270"/>
    </row>
    <row r="60" spans="1:35" ht="13.5" customHeight="1">
      <c r="B60" s="48"/>
      <c r="C60" s="48"/>
      <c r="D60" s="48"/>
      <c r="E60" s="48"/>
      <c r="F60" s="48"/>
      <c r="G60" s="48"/>
      <c r="H60" s="48"/>
      <c r="I60" s="48"/>
      <c r="J60" s="48"/>
      <c r="K60" s="48"/>
      <c r="L60" s="48"/>
      <c r="M60" s="48"/>
      <c r="N60" s="48"/>
      <c r="O60" s="48"/>
      <c r="P60" s="48"/>
      <c r="Q60" s="48"/>
      <c r="R60" s="48"/>
      <c r="S60" s="48"/>
      <c r="T60" s="48"/>
      <c r="U60" s="48"/>
      <c r="V60" s="48"/>
      <c r="W60" s="48"/>
      <c r="X60" s="48"/>
      <c r="Y60" s="48"/>
      <c r="Z60" s="48"/>
      <c r="AB60" s="270"/>
      <c r="AC60" s="270"/>
      <c r="AD60" s="281" t="s">
        <v>297</v>
      </c>
      <c r="AE60" s="270"/>
      <c r="AF60" s="270"/>
      <c r="AG60" s="270"/>
      <c r="AH60" s="270"/>
      <c r="AI60" s="270"/>
    </row>
    <row r="61" spans="1:35" ht="15" customHeight="1">
      <c r="AB61" s="270"/>
      <c r="AC61" s="270"/>
      <c r="AD61" s="280" t="s">
        <v>298</v>
      </c>
      <c r="AE61" s="270"/>
      <c r="AF61" s="270"/>
      <c r="AG61" s="270"/>
      <c r="AH61" s="270"/>
      <c r="AI61" s="270"/>
    </row>
  </sheetData>
  <sheetProtection password="C671" sheet="1" formatRows="0" insertRows="0"/>
  <mergeCells count="122">
    <mergeCell ref="S59:Z59"/>
    <mergeCell ref="B59:F59"/>
    <mergeCell ref="R49:S50"/>
    <mergeCell ref="T49:AA50"/>
    <mergeCell ref="AC1:AF3"/>
    <mergeCell ref="A13:B48"/>
    <mergeCell ref="C13:D14"/>
    <mergeCell ref="C15:D15"/>
    <mergeCell ref="C16:D17"/>
    <mergeCell ref="A2:AA2"/>
    <mergeCell ref="A5:AA5"/>
    <mergeCell ref="P11:S12"/>
    <mergeCell ref="T11:U12"/>
    <mergeCell ref="M11:O12"/>
    <mergeCell ref="S9:AA9"/>
    <mergeCell ref="F3:M3"/>
    <mergeCell ref="S22:AA24"/>
    <mergeCell ref="C24:D24"/>
    <mergeCell ref="E22:Q23"/>
    <mergeCell ref="C19:D20"/>
    <mergeCell ref="R19:R21"/>
    <mergeCell ref="S19:AA21"/>
    <mergeCell ref="C21:D21"/>
    <mergeCell ref="E19:Q20"/>
    <mergeCell ref="S7:AA7"/>
    <mergeCell ref="S8:AA8"/>
    <mergeCell ref="C18:D18"/>
    <mergeCell ref="A8:R8"/>
    <mergeCell ref="A9:R9"/>
    <mergeCell ref="E13:Q14"/>
    <mergeCell ref="E16:Q17"/>
    <mergeCell ref="A11:D12"/>
    <mergeCell ref="E11:L12"/>
    <mergeCell ref="R13:R15"/>
    <mergeCell ref="S13:AA15"/>
    <mergeCell ref="R16:R18"/>
    <mergeCell ref="S16:AA18"/>
    <mergeCell ref="V11:W11"/>
    <mergeCell ref="V12:W12"/>
    <mergeCell ref="E15:F15"/>
    <mergeCell ref="E18:F18"/>
    <mergeCell ref="K15:L15"/>
    <mergeCell ref="K18:L18"/>
    <mergeCell ref="S28:AA30"/>
    <mergeCell ref="C30:D30"/>
    <mergeCell ref="E28:Q29"/>
    <mergeCell ref="E30:F30"/>
    <mergeCell ref="K30:L30"/>
    <mergeCell ref="C25:D26"/>
    <mergeCell ref="R25:R27"/>
    <mergeCell ref="S25:AA27"/>
    <mergeCell ref="C27:D27"/>
    <mergeCell ref="E25:Q26"/>
    <mergeCell ref="E27:F27"/>
    <mergeCell ref="K27:L27"/>
    <mergeCell ref="S34:AA36"/>
    <mergeCell ref="C36:D36"/>
    <mergeCell ref="E34:Q35"/>
    <mergeCell ref="E36:F36"/>
    <mergeCell ref="K36:L36"/>
    <mergeCell ref="C31:D32"/>
    <mergeCell ref="R31:R33"/>
    <mergeCell ref="S31:AA33"/>
    <mergeCell ref="C33:D33"/>
    <mergeCell ref="E31:Q32"/>
    <mergeCell ref="E33:F33"/>
    <mergeCell ref="K33:L33"/>
    <mergeCell ref="S40:AA42"/>
    <mergeCell ref="C42:D42"/>
    <mergeCell ref="E40:Q41"/>
    <mergeCell ref="E42:F42"/>
    <mergeCell ref="K42:L42"/>
    <mergeCell ref="C37:D38"/>
    <mergeCell ref="R37:R39"/>
    <mergeCell ref="S37:AA39"/>
    <mergeCell ref="C39:D39"/>
    <mergeCell ref="E37:Q38"/>
    <mergeCell ref="E39:F39"/>
    <mergeCell ref="K39:L39"/>
    <mergeCell ref="S46:AA48"/>
    <mergeCell ref="C48:D48"/>
    <mergeCell ref="E46:Q47"/>
    <mergeCell ref="E48:F48"/>
    <mergeCell ref="K48:L48"/>
    <mergeCell ref="C43:D44"/>
    <mergeCell ref="R43:R45"/>
    <mergeCell ref="S43:AA45"/>
    <mergeCell ref="C45:D45"/>
    <mergeCell ref="E43:Q44"/>
    <mergeCell ref="E45:F45"/>
    <mergeCell ref="K45:L45"/>
    <mergeCell ref="S58:Z58"/>
    <mergeCell ref="M49:O50"/>
    <mergeCell ref="H49:K50"/>
    <mergeCell ref="A49:D50"/>
    <mergeCell ref="E49:G50"/>
    <mergeCell ref="A52:AA52"/>
    <mergeCell ref="A53:AA53"/>
    <mergeCell ref="A54:AA54"/>
    <mergeCell ref="A55:AA55"/>
    <mergeCell ref="B57:Z57"/>
    <mergeCell ref="G58:O58"/>
    <mergeCell ref="L49:L50"/>
    <mergeCell ref="E21:F21"/>
    <mergeCell ref="E24:F24"/>
    <mergeCell ref="K21:L21"/>
    <mergeCell ref="K24:L24"/>
    <mergeCell ref="G59:O59"/>
    <mergeCell ref="P58:R58"/>
    <mergeCell ref="P59:R59"/>
    <mergeCell ref="P49:Q50"/>
    <mergeCell ref="B58:F58"/>
    <mergeCell ref="C46:D47"/>
    <mergeCell ref="R46:R48"/>
    <mergeCell ref="C40:D41"/>
    <mergeCell ref="R40:R42"/>
    <mergeCell ref="C34:D35"/>
    <mergeCell ref="R34:R36"/>
    <mergeCell ref="C28:D29"/>
    <mergeCell ref="R28:R30"/>
    <mergeCell ref="C22:D23"/>
    <mergeCell ref="R22:R24"/>
  </mergeCells>
  <phoneticPr fontId="1"/>
  <conditionalFormatting sqref="F3:M3">
    <cfRule type="expression" dxfId="68" priority="21">
      <formula>OR(F3="",LEFT(F3,3)="（例）",LEFT(F3,1)="「")</formula>
    </cfRule>
  </conditionalFormatting>
  <conditionalFormatting sqref="E11 M11:V12 X11:AA12">
    <cfRule type="expression" dxfId="67" priority="20">
      <formula>E11=""</formula>
    </cfRule>
  </conditionalFormatting>
  <conditionalFormatting sqref="H49 M49 T49">
    <cfRule type="expression" dxfId="66" priority="19">
      <formula>H49=""</formula>
    </cfRule>
  </conditionalFormatting>
  <conditionalFormatting sqref="E13:Q14">
    <cfRule type="expression" dxfId="65" priority="10">
      <formula>E13&lt;&gt;""</formula>
    </cfRule>
    <cfRule type="expression" priority="11">
      <formula>E13&lt;&gt;""</formula>
    </cfRule>
    <cfRule type="expression" dxfId="64" priority="18">
      <formula>$E$13="○○設計業務"</formula>
    </cfRule>
  </conditionalFormatting>
  <conditionalFormatting sqref="V11:V12">
    <cfRule type="expression" dxfId="63" priority="16">
      <formula>V11=".平成."</formula>
    </cfRule>
  </conditionalFormatting>
  <conditionalFormatting sqref="Y11 H15">
    <cfRule type="expression" dxfId="62" priority="14">
      <formula>H11="3"</formula>
    </cfRule>
  </conditionalFormatting>
  <conditionalFormatting sqref="E15">
    <cfRule type="expression" dxfId="61" priority="9">
      <formula>E15=""</formula>
    </cfRule>
  </conditionalFormatting>
  <conditionalFormatting sqref="E15">
    <cfRule type="expression" dxfId="60" priority="8">
      <formula>E15=".平成."</formula>
    </cfRule>
  </conditionalFormatting>
  <conditionalFormatting sqref="H15">
    <cfRule type="expression" dxfId="59" priority="6">
      <formula>H15=""</formula>
    </cfRule>
  </conditionalFormatting>
  <conditionalFormatting sqref="K15">
    <cfRule type="expression" dxfId="58" priority="5">
      <formula>K15=""</formula>
    </cfRule>
  </conditionalFormatting>
  <conditionalFormatting sqref="K15">
    <cfRule type="expression" dxfId="57" priority="4">
      <formula>K15=".平成."</formula>
    </cfRule>
  </conditionalFormatting>
  <conditionalFormatting sqref="N15">
    <cfRule type="expression" dxfId="56" priority="2">
      <formula>N15=""</formula>
    </cfRule>
  </conditionalFormatting>
  <conditionalFormatting sqref="P15">
    <cfRule type="expression" dxfId="55" priority="1">
      <formula>P15=""</formula>
    </cfRule>
  </conditionalFormatting>
  <hyperlinks>
    <hyperlink ref="AC1:AF3" location="入力シート!A1" display="入力シートへ戻る"/>
  </hyperlinks>
  <printOptions horizontalCentered="1"/>
  <pageMargins left="0.78740157480314965" right="0.78740157480314965" top="0.78740157480314965" bottom="0.78740157480314965" header="0.31496062992125984" footer="0.31496062992125984"/>
  <pageSetup paperSize="9" scale="91"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J26"/>
  <sheetViews>
    <sheetView showGridLines="0" showRowColHeaders="0" zoomScaleNormal="100" zoomScaleSheetLayoutView="100" workbookViewId="0">
      <selection activeCell="A7" sqref="A7:H7"/>
    </sheetView>
  </sheetViews>
  <sheetFormatPr defaultColWidth="4" defaultRowHeight="30" customHeight="1"/>
  <cols>
    <col min="1" max="1" width="4" style="398"/>
    <col min="2" max="2" width="11.625" style="398" customWidth="1"/>
    <col min="3" max="3" width="12.625" style="398" customWidth="1"/>
    <col min="4" max="4" width="3.625" style="398" customWidth="1"/>
    <col min="5" max="5" width="9.625" style="398" customWidth="1"/>
    <col min="6" max="6" width="3.125" style="398" bestFit="1" customWidth="1"/>
    <col min="7" max="7" width="10.625" style="398" customWidth="1"/>
    <col min="8" max="8" width="21.375" style="398" customWidth="1"/>
    <col min="9" max="16384" width="4" style="398"/>
  </cols>
  <sheetData>
    <row r="1" spans="1:15" ht="14.25" customHeight="1">
      <c r="A1" s="850" t="s">
        <v>493</v>
      </c>
      <c r="B1" s="850"/>
      <c r="C1" s="850"/>
      <c r="D1" s="850"/>
      <c r="E1" s="850"/>
      <c r="F1" s="850"/>
      <c r="G1" s="850"/>
      <c r="H1" s="850"/>
      <c r="J1" s="830" t="s">
        <v>246</v>
      </c>
      <c r="K1" s="831"/>
      <c r="L1" s="831"/>
      <c r="M1" s="831"/>
      <c r="N1" s="832"/>
      <c r="O1" s="399"/>
    </row>
    <row r="2" spans="1:15" ht="15" customHeight="1">
      <c r="J2" s="833"/>
      <c r="K2" s="834"/>
      <c r="L2" s="834"/>
      <c r="M2" s="834"/>
      <c r="N2" s="835"/>
      <c r="O2" s="399"/>
    </row>
    <row r="3" spans="1:15" ht="30" customHeight="1" thickBot="1">
      <c r="J3" s="836"/>
      <c r="K3" s="837"/>
      <c r="L3" s="837"/>
      <c r="M3" s="837"/>
      <c r="N3" s="838"/>
      <c r="O3" s="399"/>
    </row>
    <row r="4" spans="1:15" ht="30" customHeight="1">
      <c r="A4" s="851" t="s">
        <v>494</v>
      </c>
      <c r="B4" s="851"/>
      <c r="C4" s="851"/>
      <c r="D4" s="851"/>
      <c r="E4" s="851"/>
      <c r="F4" s="851"/>
      <c r="G4" s="851"/>
      <c r="H4" s="851"/>
      <c r="J4" s="399"/>
      <c r="K4" s="399"/>
      <c r="L4" s="399"/>
      <c r="M4" s="399"/>
      <c r="N4" s="399"/>
      <c r="O4" s="399"/>
    </row>
    <row r="5" spans="1:15" ht="30" customHeight="1">
      <c r="A5" s="400"/>
      <c r="B5" s="400"/>
      <c r="C5" s="400"/>
      <c r="D5" s="400"/>
      <c r="E5" s="400"/>
      <c r="F5" s="400"/>
      <c r="G5" s="400"/>
      <c r="H5" s="400"/>
      <c r="J5" s="399"/>
      <c r="K5" s="399"/>
      <c r="L5" s="399"/>
      <c r="M5" s="399"/>
      <c r="N5" s="399"/>
      <c r="O5" s="399"/>
    </row>
    <row r="6" spans="1:15" ht="30" customHeight="1">
      <c r="A6" s="852" t="str">
        <f>IFERROR(IF(OR(入力シート!D23="",入力シート!F23="",入力シート!H23=""),"年　　月　　日",TEXT(DATE(入力シート!D23,入力シート!F23,入力シート!H23),"ggge年M月ｄ日")),"年　　月　　日")</f>
        <v>年　　月　　日</v>
      </c>
      <c r="B6" s="852"/>
      <c r="C6" s="852"/>
      <c r="D6" s="852"/>
      <c r="E6" s="852"/>
      <c r="F6" s="852"/>
      <c r="G6" s="852"/>
      <c r="H6" s="852"/>
      <c r="J6" s="399"/>
      <c r="K6" s="399"/>
      <c r="L6" s="399"/>
      <c r="M6" s="399"/>
      <c r="N6" s="399"/>
      <c r="O6" s="399"/>
    </row>
    <row r="7" spans="1:15" ht="30" customHeight="1">
      <c r="A7" s="853" t="str">
        <f>IF(入力シート!C20="前橋市長","（宛先）前橋市長",IF(入力シート!C20="前橋市公営企業管理者","（宛先）前橋市公営企業管理者","「発注者」が未入力です。"))</f>
        <v>「発注者」が未入力です。</v>
      </c>
      <c r="B7" s="853"/>
      <c r="C7" s="853"/>
      <c r="D7" s="853"/>
      <c r="E7" s="853"/>
      <c r="F7" s="853"/>
      <c r="G7" s="853"/>
      <c r="H7" s="853"/>
      <c r="J7" s="399"/>
      <c r="K7" s="399"/>
      <c r="L7" s="399"/>
      <c r="M7" s="399"/>
      <c r="N7" s="399"/>
      <c r="O7" s="401"/>
    </row>
    <row r="8" spans="1:15" ht="30" customHeight="1">
      <c r="D8" s="844" t="s">
        <v>495</v>
      </c>
      <c r="E8" s="844"/>
      <c r="G8" s="854" t="str">
        <f>IF(入力シート!C18="","「住所」が未入力です。",入力シート!C18)</f>
        <v>「住所」が未入力です。</v>
      </c>
      <c r="H8" s="854"/>
      <c r="J8" s="399"/>
      <c r="K8" s="399"/>
      <c r="L8" s="399"/>
      <c r="M8" s="399"/>
      <c r="N8" s="399"/>
      <c r="O8" s="399"/>
    </row>
    <row r="9" spans="1:15" ht="30" customHeight="1">
      <c r="D9" s="844" t="s">
        <v>496</v>
      </c>
      <c r="E9" s="844"/>
      <c r="G9" s="854" t="str">
        <f>IF(入力シート!C15="","「会社名」が未入力です。",入力シート!C15)</f>
        <v>「会社名」が未入力です。</v>
      </c>
      <c r="H9" s="854"/>
      <c r="I9" s="383"/>
      <c r="J9" s="383"/>
      <c r="K9" s="383"/>
      <c r="L9" s="383"/>
      <c r="M9" s="383"/>
    </row>
    <row r="10" spans="1:15" ht="30" customHeight="1">
      <c r="D10" s="844" t="s">
        <v>497</v>
      </c>
      <c r="E10" s="844"/>
      <c r="G10" s="854" t="str">
        <f>IF(入力シート!C17="","「代表者（氏名）」が未入力です。",入力シート!C16&amp;"　"&amp;入力シート!C17)</f>
        <v>「代表者（氏名）」が未入力です。</v>
      </c>
      <c r="H10" s="854"/>
    </row>
    <row r="11" spans="1:15" ht="30" customHeight="1">
      <c r="B11" s="402"/>
      <c r="C11" s="402"/>
      <c r="D11" s="402"/>
    </row>
    <row r="12" spans="1:15" ht="50.1" customHeight="1">
      <c r="A12" s="855" t="s">
        <v>498</v>
      </c>
      <c r="B12" s="856"/>
      <c r="C12" s="856"/>
      <c r="D12" s="856"/>
      <c r="E12" s="856"/>
      <c r="F12" s="856"/>
      <c r="G12" s="856"/>
      <c r="H12" s="856"/>
    </row>
    <row r="13" spans="1:15" ht="30" customHeight="1">
      <c r="A13" s="849" t="s">
        <v>499</v>
      </c>
      <c r="B13" s="849"/>
      <c r="C13" s="849"/>
      <c r="D13" s="849"/>
      <c r="E13" s="849"/>
      <c r="F13" s="849"/>
      <c r="G13" s="849"/>
      <c r="H13" s="849"/>
    </row>
    <row r="14" spans="1:15" ht="45" customHeight="1">
      <c r="I14" s="359"/>
      <c r="J14" s="359"/>
      <c r="K14" s="359"/>
      <c r="L14" s="359"/>
    </row>
    <row r="15" spans="1:15" ht="30" customHeight="1">
      <c r="A15" s="843" t="s">
        <v>24</v>
      </c>
      <c r="B15" s="843"/>
      <c r="C15" s="843"/>
      <c r="D15" s="843"/>
      <c r="E15" s="843"/>
      <c r="F15" s="843"/>
      <c r="G15" s="843"/>
      <c r="H15" s="843"/>
    </row>
    <row r="16" spans="1:15" ht="45" customHeight="1"/>
    <row r="17" spans="1:36" ht="39.950000000000003" customHeight="1">
      <c r="A17" s="844" t="s">
        <v>500</v>
      </c>
      <c r="B17" s="844"/>
      <c r="C17" s="403"/>
      <c r="D17" s="398" t="s">
        <v>487</v>
      </c>
      <c r="E17" s="403"/>
      <c r="F17" s="398" t="s">
        <v>77</v>
      </c>
      <c r="G17" s="403"/>
      <c r="H17" s="398" t="s">
        <v>501</v>
      </c>
    </row>
    <row r="18" spans="1:36" ht="39.950000000000003" customHeight="1">
      <c r="A18" s="844"/>
      <c r="B18" s="844"/>
      <c r="C18" s="403"/>
      <c r="D18" s="398" t="s">
        <v>487</v>
      </c>
      <c r="E18" s="403"/>
      <c r="F18" s="398" t="s">
        <v>77</v>
      </c>
      <c r="G18" s="403"/>
      <c r="H18" s="398" t="s">
        <v>502</v>
      </c>
    </row>
    <row r="19" spans="1:36" ht="60" customHeight="1">
      <c r="F19" s="404"/>
      <c r="G19" s="404"/>
      <c r="H19" s="404"/>
      <c r="I19" s="404"/>
      <c r="J19" s="404"/>
      <c r="K19" s="404"/>
      <c r="L19" s="404"/>
      <c r="P19" s="405"/>
      <c r="Q19" s="405"/>
      <c r="R19" s="405"/>
      <c r="S19" s="405"/>
      <c r="T19" s="405"/>
      <c r="U19" s="405"/>
      <c r="V19" s="405"/>
      <c r="W19" s="405"/>
      <c r="X19" s="405"/>
      <c r="Y19" s="405"/>
      <c r="Z19" s="405"/>
      <c r="AA19" s="405"/>
      <c r="AB19" s="405"/>
      <c r="AC19" s="405"/>
      <c r="AD19" s="405"/>
      <c r="AE19" s="405"/>
      <c r="AF19" s="405"/>
      <c r="AG19" s="405"/>
      <c r="AH19" s="405"/>
      <c r="AI19" s="405"/>
      <c r="AJ19" s="405"/>
    </row>
    <row r="20" spans="1:36" ht="30" customHeight="1">
      <c r="A20" s="406" t="s">
        <v>463</v>
      </c>
      <c r="B20" s="407"/>
      <c r="C20" s="407"/>
      <c r="D20" s="407"/>
      <c r="E20" s="407"/>
      <c r="F20" s="408"/>
      <c r="G20" s="408"/>
      <c r="H20" s="409"/>
      <c r="I20" s="404"/>
      <c r="J20" s="280" t="s">
        <v>294</v>
      </c>
      <c r="K20" s="404"/>
      <c r="L20" s="404"/>
      <c r="P20" s="405"/>
      <c r="Q20" s="405"/>
      <c r="R20" s="405"/>
      <c r="S20" s="405"/>
      <c r="T20" s="405"/>
      <c r="U20" s="405"/>
      <c r="V20" s="405"/>
      <c r="W20" s="405"/>
      <c r="X20" s="405"/>
      <c r="Y20" s="405"/>
      <c r="Z20" s="405"/>
      <c r="AA20" s="405"/>
      <c r="AB20" s="405"/>
      <c r="AC20" s="405"/>
      <c r="AD20" s="405"/>
      <c r="AE20" s="405"/>
      <c r="AF20" s="405"/>
      <c r="AG20" s="405"/>
      <c r="AH20" s="405"/>
      <c r="AI20" s="405"/>
      <c r="AJ20" s="405"/>
    </row>
    <row r="21" spans="1:36" ht="30" customHeight="1">
      <c r="A21" s="410" t="s">
        <v>254</v>
      </c>
      <c r="B21" s="411" t="s">
        <v>166</v>
      </c>
      <c r="C21" s="845" t="str">
        <f>入力シート!C11&amp;""</f>
        <v/>
      </c>
      <c r="D21" s="845"/>
      <c r="E21" s="845"/>
      <c r="F21" s="846" t="s">
        <v>503</v>
      </c>
      <c r="G21" s="846"/>
      <c r="H21" s="412" t="str">
        <f>入力シート!C12&amp;""</f>
        <v/>
      </c>
      <c r="I21" s="404"/>
      <c r="J21" s="281" t="s">
        <v>295</v>
      </c>
      <c r="K21" s="404"/>
      <c r="L21" s="404"/>
      <c r="P21" s="405"/>
      <c r="Q21" s="405"/>
      <c r="R21" s="405"/>
      <c r="S21" s="405"/>
      <c r="T21" s="405"/>
      <c r="U21" s="405"/>
      <c r="V21" s="405"/>
      <c r="W21" s="405"/>
      <c r="X21" s="405"/>
      <c r="Y21" s="405"/>
      <c r="Z21" s="405"/>
      <c r="AA21" s="405"/>
      <c r="AB21" s="405"/>
      <c r="AC21" s="405"/>
      <c r="AD21" s="405"/>
      <c r="AE21" s="405"/>
      <c r="AF21" s="405"/>
      <c r="AG21" s="405"/>
      <c r="AH21" s="405"/>
      <c r="AI21" s="405"/>
      <c r="AJ21" s="405"/>
    </row>
    <row r="22" spans="1:36" ht="30" customHeight="1">
      <c r="A22" s="413" t="s">
        <v>504</v>
      </c>
      <c r="B22" s="414" t="s">
        <v>256</v>
      </c>
      <c r="C22" s="847" t="str">
        <f>入力シート!C13&amp;""</f>
        <v/>
      </c>
      <c r="D22" s="847"/>
      <c r="E22" s="847"/>
      <c r="F22" s="848" t="s">
        <v>503</v>
      </c>
      <c r="G22" s="848"/>
      <c r="H22" s="397" t="str">
        <f>入力シート!C14&amp;""</f>
        <v/>
      </c>
      <c r="I22" s="404"/>
      <c r="J22" s="281" t="s">
        <v>296</v>
      </c>
      <c r="K22" s="404"/>
      <c r="L22" s="404"/>
      <c r="P22" s="405"/>
      <c r="Q22" s="405"/>
      <c r="R22" s="405"/>
      <c r="S22" s="405"/>
      <c r="T22" s="405"/>
      <c r="U22" s="405"/>
      <c r="V22" s="405"/>
      <c r="W22" s="405"/>
      <c r="X22" s="405"/>
      <c r="Y22" s="405"/>
      <c r="Z22" s="405"/>
      <c r="AA22" s="405"/>
      <c r="AB22" s="405"/>
      <c r="AC22" s="405"/>
      <c r="AD22" s="405"/>
      <c r="AE22" s="405"/>
      <c r="AF22" s="405"/>
      <c r="AG22" s="405"/>
      <c r="AH22" s="405"/>
      <c r="AI22" s="405"/>
      <c r="AJ22" s="405"/>
    </row>
    <row r="23" spans="1:36" ht="30" customHeight="1">
      <c r="J23" s="281" t="s">
        <v>297</v>
      </c>
    </row>
    <row r="24" spans="1:36" ht="30" customHeight="1">
      <c r="J24" s="280" t="s">
        <v>298</v>
      </c>
      <c r="P24" s="404"/>
      <c r="Q24" s="404"/>
      <c r="R24" s="415"/>
      <c r="S24" s="415"/>
      <c r="T24" s="415"/>
      <c r="U24" s="415"/>
      <c r="V24" s="415"/>
      <c r="W24" s="415"/>
    </row>
    <row r="25" spans="1:36" ht="30" customHeight="1">
      <c r="J25" s="416"/>
      <c r="P25" s="415"/>
      <c r="Q25" s="415"/>
      <c r="R25" s="415"/>
      <c r="S25" s="415"/>
      <c r="T25" s="415"/>
      <c r="U25" s="415"/>
      <c r="V25" s="415"/>
      <c r="W25" s="415"/>
    </row>
    <row r="26" spans="1:36" ht="30" customHeight="1">
      <c r="P26" s="415"/>
      <c r="Q26" s="415"/>
      <c r="R26" s="415"/>
      <c r="S26" s="415"/>
      <c r="T26" s="415"/>
      <c r="U26" s="415"/>
      <c r="V26" s="415"/>
      <c r="W26" s="415"/>
    </row>
  </sheetData>
  <sheetProtection password="C671" sheet="1" formatRows="0" insertRows="0"/>
  <mergeCells count="19">
    <mergeCell ref="A13:H13"/>
    <mergeCell ref="A1:H1"/>
    <mergeCell ref="J1:N3"/>
    <mergeCell ref="A4:H4"/>
    <mergeCell ref="A6:H6"/>
    <mergeCell ref="A7:H7"/>
    <mergeCell ref="D8:E8"/>
    <mergeCell ref="G8:H8"/>
    <mergeCell ref="D9:E9"/>
    <mergeCell ref="G9:H9"/>
    <mergeCell ref="D10:E10"/>
    <mergeCell ref="G10:H10"/>
    <mergeCell ref="A12:H12"/>
    <mergeCell ref="A15:H15"/>
    <mergeCell ref="A17:B18"/>
    <mergeCell ref="C21:E21"/>
    <mergeCell ref="F21:G21"/>
    <mergeCell ref="C22:E22"/>
    <mergeCell ref="F22:G22"/>
  </mergeCells>
  <phoneticPr fontId="1"/>
  <conditionalFormatting sqref="I9:M9">
    <cfRule type="expression" dxfId="54" priority="2">
      <formula>LEN(I9)&gt;0</formula>
    </cfRule>
  </conditionalFormatting>
  <conditionalFormatting sqref="C17:H18">
    <cfRule type="expression" dxfId="53" priority="1">
      <formula>C17=""</formula>
    </cfRule>
  </conditionalFormatting>
  <hyperlinks>
    <hyperlink ref="J1:N3" location="入力シート!A1" display="入力シートへ戻る"/>
  </hyperlinks>
  <printOptions gridLinesSet="0"/>
  <pageMargins left="0.78740157480314965" right="0.78740157480314965"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21</vt:i4>
      </vt:variant>
    </vt:vector>
  </HeadingPairs>
  <TitlesOfParts>
    <vt:vector size="43" baseType="lpstr">
      <vt:lpstr>入力シート</vt:lpstr>
      <vt:lpstr>目次</vt:lpstr>
      <vt:lpstr>D01業務委託契約書</vt:lpstr>
      <vt:lpstr>D02建築士法第22条の３の３（担当課確認用）</vt:lpstr>
      <vt:lpstr>D03建築士法第22条の３の３（契約添付用） </vt:lpstr>
      <vt:lpstr>D04業務工程表</vt:lpstr>
      <vt:lpstr>D05主任技術者等通知書</vt:lpstr>
      <vt:lpstr>D06実務経験証明書(補償業務用）</vt:lpstr>
      <vt:lpstr>D07免税事業者届出書</vt:lpstr>
      <vt:lpstr>D08契約保証金納付報告書</vt:lpstr>
      <vt:lpstr>D09契約保証金還付口座変更届</vt:lpstr>
      <vt:lpstr>D10保証書に係る受領書</vt:lpstr>
      <vt:lpstr>D11労働環境報告書</vt:lpstr>
      <vt:lpstr>D12改善報告書</vt:lpstr>
      <vt:lpstr>D13変更業務工程表</vt:lpstr>
      <vt:lpstr>D14業務完了報告書</vt:lpstr>
      <vt:lpstr>D15業務完了引渡書</vt:lpstr>
      <vt:lpstr>D16請求書</vt:lpstr>
      <vt:lpstr>D17前払金請求書</vt:lpstr>
      <vt:lpstr>D18前払金請求書（債務負担）</vt:lpstr>
      <vt:lpstr>D19部分払金請求書</vt:lpstr>
      <vt:lpstr>D20業務委託請書</vt:lpstr>
      <vt:lpstr>D01業務委託契約書!Print_Area</vt:lpstr>
      <vt:lpstr>'D02建築士法第22条の３の３（担当課確認用）'!Print_Area</vt:lpstr>
      <vt:lpstr>'D03建築士法第22条の３の３（契約添付用） '!Print_Area</vt:lpstr>
      <vt:lpstr>D04業務工程表!Print_Area</vt:lpstr>
      <vt:lpstr>D05主任技術者等通知書!Print_Area</vt:lpstr>
      <vt:lpstr>'D06実務経験証明書(補償業務用）'!Print_Area</vt:lpstr>
      <vt:lpstr>D07免税事業者届出書!Print_Area</vt:lpstr>
      <vt:lpstr>D08契約保証金納付報告書!Print_Area</vt:lpstr>
      <vt:lpstr>D09契約保証金還付口座変更届!Print_Area</vt:lpstr>
      <vt:lpstr>D10保証書に係る受領書!Print_Area</vt:lpstr>
      <vt:lpstr>D11労働環境報告書!Print_Area</vt:lpstr>
      <vt:lpstr>D12改善報告書!Print_Area</vt:lpstr>
      <vt:lpstr>D13変更業務工程表!Print_Area</vt:lpstr>
      <vt:lpstr>D14業務完了報告書!Print_Area</vt:lpstr>
      <vt:lpstr>D15業務完了引渡書!Print_Area</vt:lpstr>
      <vt:lpstr>D16請求書!Print_Area</vt:lpstr>
      <vt:lpstr>D17前払金請求書!Print_Area</vt:lpstr>
      <vt:lpstr>'D18前払金請求書（債務負担）'!Print_Area</vt:lpstr>
      <vt:lpstr>D19部分払金請求書!Print_Area</vt:lpstr>
      <vt:lpstr>D20業務委託請書!Print_Area</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201810</dc:creator>
  <cp:lastModifiedBy>201810</cp:lastModifiedBy>
  <cp:lastPrinted>2026-04-10T07:23:44Z</cp:lastPrinted>
  <dcterms:created xsi:type="dcterms:W3CDTF">2026-01-16T06:56:48Z</dcterms:created>
  <dcterms:modified xsi:type="dcterms:W3CDTF">2026-04-15T01:35:31Z</dcterms:modified>
</cp:coreProperties>
</file>