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502"/>
  <workbookPr/>
  <mc:AlternateContent xmlns:mc="http://schemas.openxmlformats.org/markup-compatibility/2006">
    <mc:Choice Requires="x15">
      <x15ac:absPath xmlns:x15ac="http://schemas.microsoft.com/office/spreadsheetml/2010/11/ac" url="H:\gyomu\03審査契約室\04契約庶務事業\12入札契約制度・制度変更関係業務\☆工事等関係要綱集\HP掲載用（最新版）\契約関係様式集\"/>
    </mc:Choice>
  </mc:AlternateContent>
  <xr:revisionPtr revIDLastSave="2" documentId="13_ncr:1_{47340F51-5BDF-43B6-AF01-D2A04795717D}" xr6:coauthVersionLast="47" xr6:coauthVersionMax="47" xr10:uidLastSave="{FB6544F2-3846-4C34-BFE8-5E70ECBE9AB1}"/>
  <bookViews>
    <workbookView xWindow="-110" yWindow="-110" windowWidth="19420" windowHeight="10300" tabRatio="804" xr2:uid="{00000000-000D-0000-FFFF-FFFF00000000}"/>
  </bookViews>
  <sheets>
    <sheet name="入力シート" sheetId="44" r:id="rId1"/>
    <sheet name="変更履歴" sheetId="49" r:id="rId2"/>
    <sheet name="書類一覧" sheetId="45" r:id="rId3"/>
    <sheet name="１) 様式-1" sheetId="3" r:id="rId4"/>
    <sheet name="2) 様式-1(3)" sheetId="5" r:id="rId5"/>
    <sheet name="３) 様式-2" sheetId="6" r:id="rId6"/>
    <sheet name="４) 様式-3(1)" sheetId="7" r:id="rId7"/>
    <sheet name="５) 様式-3(2)" sheetId="8" r:id="rId8"/>
    <sheet name="６) 様式-4_1（電子申請）" sheetId="9" r:id="rId9"/>
    <sheet name="７) 様式-4_2（証紙貼付）" sheetId="10" r:id="rId10"/>
    <sheet name="８) 様式-5(1)※インボイス対応" sheetId="47" r:id="rId11"/>
    <sheet name="９) 様式-5(2)" sheetId="12" r:id="rId12"/>
    <sheet name="10) 様式-5(3)" sheetId="13" r:id="rId13"/>
    <sheet name="11) 様式-5(4)" sheetId="14" r:id="rId14"/>
    <sheet name="12) 様式-9" sheetId="19" r:id="rId15"/>
    <sheet name="13) 様式-10" sheetId="20" r:id="rId16"/>
    <sheet name="14) 様式-11" sheetId="21" r:id="rId17"/>
    <sheet name="15) 様式-13" sheetId="22" r:id="rId18"/>
    <sheet name="16) 様式-14" sheetId="23" r:id="rId19"/>
    <sheet name="17) 様式-15" sheetId="24" r:id="rId20"/>
    <sheet name="18) 様式-16" sheetId="25" r:id="rId21"/>
    <sheet name="19) 様式-17" sheetId="26" r:id="rId22"/>
    <sheet name="20) 様式-18" sheetId="27" r:id="rId23"/>
    <sheet name="21) 様式-19" sheetId="28" r:id="rId24"/>
    <sheet name="22) 様式-21" sheetId="29" r:id="rId25"/>
    <sheet name="23) 様式-22" sheetId="30" r:id="rId26"/>
    <sheet name="24) 様式-23" sheetId="48" r:id="rId27"/>
    <sheet name="25) 様式-24" sheetId="32" r:id="rId28"/>
    <sheet name="26) 様式-25" sheetId="33" r:id="rId29"/>
    <sheet name="27) 様式-26" sheetId="34" r:id="rId30"/>
    <sheet name="28) 様式-27" sheetId="35" r:id="rId31"/>
    <sheet name="29) 様式-28" sheetId="36" r:id="rId32"/>
    <sheet name="30) 様式-29" sheetId="37" r:id="rId33"/>
    <sheet name="31) 様式-30" sheetId="38" r:id="rId34"/>
    <sheet name="32) 様式-31" sheetId="39" r:id="rId35"/>
    <sheet name="33) 様式-31-2" sheetId="40" r:id="rId36"/>
    <sheet name="34) 様式-32" sheetId="41" r:id="rId37"/>
    <sheet name="35様式-34(1)" sheetId="42" r:id="rId38"/>
    <sheet name="36) 様式-34(2)" sheetId="43" r:id="rId39"/>
  </sheets>
  <definedNames>
    <definedName name="_xlnm._FilterDatabase" localSheetId="10" hidden="1">'８) 様式-5(1)※インボイス対応'!$J$27:$V$27</definedName>
    <definedName name="f">#REF!</definedName>
    <definedName name="grpAll">#REF!</definedName>
    <definedName name="grpGyosya">#REF!</definedName>
    <definedName name="grpkaijyo">#REF!</definedName>
    <definedName name="grpKY000010All">#REF!</definedName>
    <definedName name="grpKY000010Body">#REF!</definedName>
    <definedName name="grpKY000020All">#REF!</definedName>
    <definedName name="grpKY000020Body">#REF!</definedName>
    <definedName name="grpKY000030All">#REF!</definedName>
    <definedName name="grpKY000030Body">#REF!</definedName>
    <definedName name="grpKY000030Total">#REF!</definedName>
    <definedName name="grpKY000040All">#REF!</definedName>
    <definedName name="grpKY000040Body">#REF!</definedName>
    <definedName name="grpKY000050All">#REF!</definedName>
    <definedName name="grpKY000050Body">#REF!</definedName>
    <definedName name="grpKY100105All">#REF!</definedName>
    <definedName name="grpKY100105Body">#REF!</definedName>
    <definedName name="grpKY100109All">#REF!</definedName>
    <definedName name="grpKY100109Body1">#REF!</definedName>
    <definedName name="grpKY100601All">#REF!</definedName>
    <definedName name="grpKY100601Body">#REF!</definedName>
    <definedName name="grpKY100602All">#REF!</definedName>
    <definedName name="grpKY100602Body">#REF!</definedName>
    <definedName name="grpKY100602Total">#REF!</definedName>
    <definedName name="grpKY130101All">#REF!</definedName>
    <definedName name="grpKY130101Body">#REF!</definedName>
    <definedName name="grpKY130102All">#REF!</definedName>
    <definedName name="grpKY130103All">#REF!</definedName>
    <definedName name="grpKY130105All">#REF!</definedName>
    <definedName name="grpKY130105Body">#REF!</definedName>
    <definedName name="grpKY140101All">#REF!</definedName>
    <definedName name="grpKY140101Body">#REF!</definedName>
    <definedName name="grpKY140102All">#REF!</definedName>
    <definedName name="grpKY140104All">#REF!</definedName>
    <definedName name="grpKY200101All">#REF!</definedName>
    <definedName name="grpKY210101All">#REF!</definedName>
    <definedName name="grpKY210102All">#REF!</definedName>
    <definedName name="grpKY210103All">#REF!</definedName>
    <definedName name="grpKY240101All">#REF!</definedName>
    <definedName name="grpKY240102All">#REF!</definedName>
    <definedName name="grpSaisyuDetail">#REF!</definedName>
    <definedName name="grpSaisyuList">#REF!</definedName>
    <definedName name="grpsinsa">#REF!</definedName>
    <definedName name="lllllll">#REF!</definedName>
    <definedName name="page1" localSheetId="1">#REF!</definedName>
    <definedName name="page1">#REF!</definedName>
    <definedName name="page2" localSheetId="1">#REF!</definedName>
    <definedName name="page2">#REF!</definedName>
    <definedName name="_xlnm.Print_Area" localSheetId="3">'１) 様式-1'!$A$1:$X$60</definedName>
    <definedName name="_xlnm.Print_Area" localSheetId="12">'10) 様式-5(3)'!$A$1:$AI$38</definedName>
    <definedName name="_xlnm.Print_Area" localSheetId="13">'11) 様式-5(4)'!$A$1:$AI$25</definedName>
    <definedName name="_xlnm.Print_Area" localSheetId="14">'12) 様式-9'!$A$1:$X$47</definedName>
    <definedName name="_xlnm.Print_Area" localSheetId="15">'13) 様式-10'!$A$1:$X$37</definedName>
    <definedName name="_xlnm.Print_Area" localSheetId="16">'14) 様式-11'!$A$1:$Y$49</definedName>
    <definedName name="_xlnm.Print_Area" localSheetId="17">'15) 様式-13'!$A$1:$T$51</definedName>
    <definedName name="_xlnm.Print_Area" localSheetId="18">'16) 様式-14'!$A$1:$Y$34</definedName>
    <definedName name="_xlnm.Print_Area" localSheetId="19">'17) 様式-15'!$A$1:$J$53</definedName>
    <definedName name="_xlnm.Print_Area" localSheetId="20">'18) 様式-16'!$A$1:$AI$54</definedName>
    <definedName name="_xlnm.Print_Area" localSheetId="21">'19) 様式-17'!$A$1:$AI$36</definedName>
    <definedName name="_xlnm.Print_Area" localSheetId="4">'2) 様式-1(3)'!$A$1:$J$56</definedName>
    <definedName name="_xlnm.Print_Area" localSheetId="22">'20) 様式-18'!$A$1:$L$21</definedName>
    <definedName name="_xlnm.Print_Area" localSheetId="23">'21) 様式-19'!$A$1:$H$38</definedName>
    <definedName name="_xlnm.Print_Area" localSheetId="24">'22) 様式-21'!$A$1:$H$54</definedName>
    <definedName name="_xlnm.Print_Area" localSheetId="25">'23) 様式-22'!$A$1:$AI$60</definedName>
    <definedName name="_xlnm.Print_Area" localSheetId="26">'24) 様式-23'!$A$1:$AI$57</definedName>
    <definedName name="_xlnm.Print_Area" localSheetId="27">'25) 様式-24'!$A$1:$K$43</definedName>
    <definedName name="_xlnm.Print_Area" localSheetId="28">'26) 様式-25'!$A$1:$K$55</definedName>
    <definedName name="_xlnm.Print_Area" localSheetId="29">'27) 様式-26'!$A$1:$BA$26</definedName>
    <definedName name="_xlnm.Print_Area" localSheetId="30">'28) 様式-27'!$A$1:$I$49</definedName>
    <definedName name="_xlnm.Print_Area" localSheetId="31">'29) 様式-28'!$A$1:$G$47</definedName>
    <definedName name="_xlnm.Print_Area" localSheetId="5">'３) 様式-2'!$A$1:$X$45</definedName>
    <definedName name="_xlnm.Print_Area" localSheetId="32">'30) 様式-29'!$A$1:$AI$56</definedName>
    <definedName name="_xlnm.Print_Area" localSheetId="33">'31) 様式-30'!$A$1:$AI$44</definedName>
    <definedName name="_xlnm.Print_Area" localSheetId="34">'32) 様式-31'!$A$1:$P$32</definedName>
    <definedName name="_xlnm.Print_Area" localSheetId="35">'33) 様式-31-2'!$A$1:$O$36</definedName>
    <definedName name="_xlnm.Print_Area" localSheetId="36">'34) 様式-32'!$A$1:$P$32</definedName>
    <definedName name="_xlnm.Print_Area" localSheetId="37">'35様式-34(1)'!$A$1:$E$41</definedName>
    <definedName name="_xlnm.Print_Area" localSheetId="38">'36) 様式-34(2)'!$A$1:$E$46</definedName>
    <definedName name="_xlnm.Print_Area" localSheetId="6">'４) 様式-3(1)'!$A$1:$AS$39</definedName>
    <definedName name="_xlnm.Print_Area" localSheetId="7">'５) 様式-3(2)'!$A$1:$AS$39</definedName>
    <definedName name="_xlnm.Print_Area" localSheetId="8">'６) 様式-4_1（電子申請）'!$A$1:$AE$64</definedName>
    <definedName name="_xlnm.Print_Area" localSheetId="9">'７) 様式-4_2（証紙貼付）'!$A$1:$K$66</definedName>
    <definedName name="_xlnm.Print_Area" localSheetId="10">'８) 様式-5(1)※インボイス対応'!$A$1:$AI$58</definedName>
    <definedName name="_xlnm.Print_Area" localSheetId="11">'９) 様式-5(2)'!$A$1:$AI$34</definedName>
    <definedName name="_xlnm.Print_Area" localSheetId="0">入力シート!$A$1:$D$45</definedName>
    <definedName name="_xlnm.Print_Area" localSheetId="1">変更履歴!$A$1:$C$4</definedName>
    <definedName name="夏休" localSheetId="1">#REF!</definedName>
    <definedName name="夏休">#REF!</definedName>
    <definedName name="技能講習名" localSheetId="1">#REF!</definedName>
    <definedName name="技能講習名">#REF!</definedName>
    <definedName name="許可業種" localSheetId="1">#REF!</definedName>
    <definedName name="許可業種">#REF!</definedName>
    <definedName name="血液型" localSheetId="1">#REF!</definedName>
    <definedName name="血液型">#REF!</definedName>
    <definedName name="工種" localSheetId="1">#REF!</definedName>
    <definedName name="工種">#REF!</definedName>
    <definedName name="工種１" localSheetId="1">#REF!</definedName>
    <definedName name="工種１">#REF!</definedName>
    <definedName name="工種工種" localSheetId="1">#REF!</definedName>
    <definedName name="工種工種">#REF!</definedName>
    <definedName name="祝日" localSheetId="1">#REF!</definedName>
    <definedName name="祝日">#REF!</definedName>
    <definedName name="職種名" localSheetId="1">#REF!</definedName>
    <definedName name="職種名">#REF!</definedName>
    <definedName name="全体">#REF!</definedName>
    <definedName name="中止" localSheetId="1">#REF!</definedName>
    <definedName name="中止">#REF!</definedName>
    <definedName name="通常" localSheetId="1">#REF!</definedName>
    <definedName name="通常">#REF!</definedName>
    <definedName name="通常実績" localSheetId="1">#REF!</definedName>
    <definedName name="通常実績">#REF!</definedName>
    <definedName name="冬休" localSheetId="1">#REF!</definedName>
    <definedName name="冬休">#REF!</definedName>
    <definedName name="特殊健康診断名" localSheetId="1">#REF!</definedName>
    <definedName name="特殊健康診断名">#REF!</definedName>
    <definedName name="特別教育名" localSheetId="1">#REF!</definedName>
    <definedName name="特別教育名">#REF!</definedName>
    <definedName name="免許資格名" localSheetId="1">#REF!</definedName>
    <definedName name="免許資格名">#REF!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3" l="1"/>
  <c r="Y7" i="38"/>
  <c r="Y6" i="37"/>
  <c r="E4" i="36"/>
  <c r="G6" i="35"/>
  <c r="H8" i="33"/>
  <c r="H10" i="32"/>
  <c r="X7" i="48"/>
  <c r="X12" i="48"/>
  <c r="X11" i="48"/>
  <c r="F6" i="29"/>
  <c r="F12" i="29"/>
  <c r="F11" i="29"/>
  <c r="E7" i="28"/>
  <c r="J3" i="27"/>
  <c r="Y6" i="26"/>
  <c r="Y6" i="25"/>
  <c r="C52" i="24"/>
  <c r="C51" i="24"/>
  <c r="G7" i="24"/>
  <c r="Q10" i="21"/>
  <c r="AH5" i="8"/>
  <c r="AH5" i="7"/>
  <c r="J27" i="47" l="1"/>
  <c r="E29" i="47"/>
  <c r="F31" i="47"/>
  <c r="G33" i="47"/>
  <c r="Y10" i="47"/>
  <c r="Y14" i="47"/>
  <c r="O44" i="6"/>
  <c r="O43" i="6"/>
  <c r="Q4" i="6"/>
  <c r="F8" i="5"/>
  <c r="G36" i="3"/>
  <c r="G35" i="3"/>
  <c r="C25" i="44"/>
  <c r="G34" i="3" s="1"/>
  <c r="P11" i="3" l="1"/>
  <c r="H12" i="44" l="1"/>
  <c r="H13" i="44"/>
  <c r="H11" i="44"/>
  <c r="G12" i="44"/>
  <c r="G13" i="44"/>
  <c r="G11" i="44"/>
  <c r="F13" i="44"/>
  <c r="U34" i="37" s="1"/>
  <c r="F12" i="44"/>
  <c r="K34" i="37" s="1"/>
  <c r="F11" i="44"/>
  <c r="J31" i="37" l="1"/>
  <c r="I27" i="48"/>
  <c r="AR13" i="6"/>
  <c r="J24" i="32"/>
  <c r="D14" i="6"/>
  <c r="E19" i="22"/>
  <c r="L21" i="26"/>
  <c r="O14" i="6"/>
  <c r="E21" i="22"/>
  <c r="V21" i="26"/>
  <c r="H21" i="33"/>
  <c r="AR14" i="6"/>
  <c r="C5" i="23"/>
  <c r="C25" i="28"/>
  <c r="BB14" i="6"/>
  <c r="O5" i="23"/>
  <c r="C26" i="28"/>
  <c r="I28" i="48"/>
  <c r="A21" i="5"/>
  <c r="D24" i="24"/>
  <c r="A17" i="36"/>
  <c r="E8" i="7"/>
  <c r="D30" i="24"/>
  <c r="O8" i="7"/>
  <c r="D32" i="24"/>
  <c r="D13" i="6"/>
  <c r="I25" i="48"/>
  <c r="E8" i="8"/>
  <c r="I28" i="25"/>
  <c r="N8" i="8"/>
  <c r="U28" i="25"/>
  <c r="B4" i="43"/>
  <c r="B55" i="5"/>
  <c r="D58" i="3"/>
  <c r="B54" i="5"/>
  <c r="A6" i="48" l="1"/>
  <c r="I29" i="48" l="1"/>
  <c r="I23" i="48"/>
  <c r="S55" i="48"/>
  <c r="E55" i="48"/>
  <c r="S54" i="48"/>
  <c r="E54" i="48"/>
  <c r="S42" i="38" l="1"/>
  <c r="S41" i="38"/>
  <c r="G42" i="38"/>
  <c r="G41" i="38"/>
  <c r="S52" i="37"/>
  <c r="S53" i="37"/>
  <c r="G53" i="37"/>
  <c r="G52" i="37"/>
  <c r="A18" i="36"/>
  <c r="C45" i="36"/>
  <c r="C44" i="36"/>
  <c r="A45" i="36"/>
  <c r="A44" i="36"/>
  <c r="F48" i="35"/>
  <c r="F47" i="35"/>
  <c r="C48" i="35"/>
  <c r="C47" i="35"/>
  <c r="F53" i="33"/>
  <c r="F52" i="33"/>
  <c r="C53" i="33"/>
  <c r="C52" i="33"/>
  <c r="F41" i="32"/>
  <c r="F40" i="32"/>
  <c r="C41" i="32"/>
  <c r="C40" i="32"/>
  <c r="T57" i="30"/>
  <c r="T58" i="30"/>
  <c r="H58" i="30"/>
  <c r="H57" i="30"/>
  <c r="E53" i="29"/>
  <c r="E52" i="29"/>
  <c r="B53" i="29"/>
  <c r="B52" i="29"/>
  <c r="D36" i="28"/>
  <c r="D35" i="28"/>
  <c r="B36" i="28"/>
  <c r="B35" i="28"/>
  <c r="S33" i="26"/>
  <c r="S32" i="26"/>
  <c r="G33" i="26"/>
  <c r="G32" i="26"/>
  <c r="S53" i="25"/>
  <c r="G53" i="25"/>
  <c r="S52" i="25"/>
  <c r="G52" i="25"/>
  <c r="G52" i="24"/>
  <c r="G51" i="24"/>
  <c r="R57" i="47"/>
  <c r="R56" i="47"/>
  <c r="H57" i="47"/>
  <c r="H56" i="47"/>
  <c r="T38" i="8"/>
  <c r="J38" i="8"/>
  <c r="T37" i="8"/>
  <c r="J37" i="8"/>
  <c r="T38" i="7"/>
  <c r="T37" i="7"/>
  <c r="J38" i="7"/>
  <c r="J37" i="7"/>
  <c r="D44" i="6"/>
  <c r="D43" i="6"/>
  <c r="E55" i="5"/>
  <c r="E54" i="5"/>
  <c r="K57" i="3"/>
  <c r="K58" i="3"/>
  <c r="D57" i="3"/>
  <c r="P16" i="3"/>
  <c r="AO3" i="6"/>
  <c r="A3" i="6"/>
  <c r="B5" i="38"/>
  <c r="B5" i="37"/>
  <c r="A3" i="36"/>
  <c r="A5" i="35"/>
  <c r="A7" i="33"/>
  <c r="A7" i="32"/>
  <c r="E6" i="30"/>
  <c r="A5" i="29"/>
  <c r="B6" i="28"/>
  <c r="B5" i="26"/>
  <c r="B5" i="25"/>
  <c r="A5" i="24"/>
  <c r="B9" i="47"/>
  <c r="I30" i="9"/>
  <c r="B3" i="10"/>
  <c r="D4" i="8"/>
  <c r="D4" i="7"/>
  <c r="B6" i="5"/>
  <c r="D9" i="3"/>
  <c r="BJ25" i="6" l="1"/>
  <c r="BJ27" i="6" s="1"/>
  <c r="BJ29" i="6" s="1"/>
  <c r="BJ31" i="6" s="1"/>
  <c r="AR12" i="6"/>
  <c r="BE8" i="6"/>
  <c r="BE7" i="6"/>
  <c r="G11" i="35"/>
  <c r="H14" i="33"/>
  <c r="H13" i="33"/>
  <c r="H17" i="32"/>
  <c r="H16" i="32"/>
  <c r="V11" i="30"/>
  <c r="V10" i="30"/>
  <c r="E14" i="28"/>
  <c r="E13" i="28"/>
  <c r="Y12" i="26"/>
  <c r="Y11" i="26"/>
  <c r="Y12" i="25"/>
  <c r="Y11" i="25"/>
  <c r="G12" i="24"/>
  <c r="G11" i="24"/>
  <c r="AH9" i="8"/>
  <c r="AH8" i="8"/>
  <c r="AH9" i="7"/>
  <c r="AH8" i="7"/>
  <c r="Q8" i="6"/>
  <c r="BJ32" i="6" l="1"/>
  <c r="BJ33" i="6" s="1"/>
  <c r="Y17" i="47"/>
  <c r="Y16" i="47"/>
  <c r="Q7" i="6"/>
  <c r="P15" i="3"/>
  <c r="F13" i="5"/>
  <c r="F12" i="5"/>
  <c r="E11" i="36"/>
  <c r="E10" i="36"/>
  <c r="G10" i="35"/>
  <c r="Y12" i="38"/>
  <c r="Y12" i="37"/>
  <c r="Y11" i="38"/>
  <c r="Y11" i="37"/>
  <c r="D31" i="29" l="1"/>
  <c r="D35" i="24"/>
  <c r="D22" i="22"/>
  <c r="E6" i="19"/>
  <c r="K24" i="38"/>
  <c r="I21" i="38"/>
  <c r="E12" i="36" l="1"/>
  <c r="E8" i="36"/>
  <c r="G12" i="35"/>
  <c r="G9" i="35"/>
  <c r="H15" i="33"/>
  <c r="B26" i="35"/>
  <c r="K28" i="37"/>
  <c r="J25" i="37"/>
  <c r="E4" i="42"/>
  <c r="B4" i="42"/>
  <c r="J9" i="34"/>
  <c r="B21" i="33"/>
  <c r="H12" i="33"/>
  <c r="H18" i="32"/>
  <c r="H14" i="32"/>
  <c r="B24" i="32"/>
  <c r="D29" i="29"/>
  <c r="D27" i="29"/>
  <c r="C24" i="28"/>
  <c r="A3" i="27"/>
  <c r="L23" i="26"/>
  <c r="J19" i="26"/>
  <c r="J31" i="25"/>
  <c r="H25" i="25"/>
  <c r="E38" i="24"/>
  <c r="D27" i="24"/>
  <c r="C4" i="23"/>
  <c r="D18" i="22"/>
  <c r="T31" i="21"/>
  <c r="Q13" i="21"/>
  <c r="D10" i="21"/>
  <c r="F5" i="20"/>
  <c r="D7" i="8" l="1"/>
  <c r="D7" i="7"/>
  <c r="B18" i="5"/>
  <c r="D12" i="6"/>
  <c r="G31" i="3" l="1"/>
  <c r="W13" i="14" l="1"/>
  <c r="M15" i="14" s="1"/>
  <c r="AD20" i="13"/>
  <c r="O16" i="13"/>
  <c r="O12" i="13"/>
  <c r="AD25" i="12"/>
  <c r="AD26" i="12" s="1"/>
  <c r="Q22" i="12"/>
  <c r="O21" i="13"/>
  <c r="O22" i="13" l="1"/>
  <c r="AD13" i="14"/>
  <c r="Q25" i="12"/>
  <c r="Q28" i="12" s="1"/>
</calcChain>
</file>

<file path=xl/sharedStrings.xml><?xml version="1.0" encoding="utf-8"?>
<sst xmlns="http://schemas.openxmlformats.org/spreadsheetml/2006/main" count="1269" uniqueCount="867">
  <si>
    <t>基本情報入力シート（JV用）</t>
    <rPh sb="0" eb="4">
      <t>キホンジョウホウ</t>
    </rPh>
    <rPh sb="4" eb="6">
      <t>ニュウリョク</t>
    </rPh>
    <rPh sb="12" eb="13">
      <t>ヨウ</t>
    </rPh>
    <phoneticPr fontId="4"/>
  </si>
  <si>
    <t>・入力欄（着色部）の項目に入力すると各様式に反映されます（誤りのないようにご注意下さい）</t>
    <rPh sb="18" eb="19">
      <t>カク</t>
    </rPh>
    <phoneticPr fontId="3"/>
  </si>
  <si>
    <t>・様式で個別に記入が必要な項目については、直接入力または手書きによりご記入下さい。</t>
    <phoneticPr fontId="3"/>
  </si>
  <si>
    <t>項目</t>
    <rPh sb="0" eb="2">
      <t>コウモク</t>
    </rPh>
    <phoneticPr fontId="4"/>
  </si>
  <si>
    <t>小項目</t>
    <rPh sb="0" eb="3">
      <t>ショウコウモク</t>
    </rPh>
    <phoneticPr fontId="4"/>
  </si>
  <si>
    <t>入力欄</t>
    <rPh sb="0" eb="2">
      <t>ニュウリョク</t>
    </rPh>
    <rPh sb="2" eb="3">
      <t>ラン</t>
    </rPh>
    <phoneticPr fontId="4"/>
  </si>
  <si>
    <t>備考欄</t>
    <rPh sb="0" eb="2">
      <t>ビコウ</t>
    </rPh>
    <rPh sb="2" eb="3">
      <t>ラン</t>
    </rPh>
    <phoneticPr fontId="4"/>
  </si>
  <si>
    <t>発注者名</t>
    <rPh sb="0" eb="2">
      <t>ハッチュウ</t>
    </rPh>
    <rPh sb="2" eb="3">
      <t>シャ</t>
    </rPh>
    <rPh sb="3" eb="4">
      <t>メイ</t>
    </rPh>
    <phoneticPr fontId="4"/>
  </si>
  <si>
    <t>前橋市長</t>
    <rPh sb="0" eb="4">
      <t>マエバシシチョウ</t>
    </rPh>
    <phoneticPr fontId="3"/>
  </si>
  <si>
    <t>「前橋市長」または「前橋市公営企業管理者」を選択</t>
    <rPh sb="1" eb="5">
      <t>マエバシシチョウ</t>
    </rPh>
    <rPh sb="10" eb="13">
      <t>マエバシシ</t>
    </rPh>
    <rPh sb="13" eb="17">
      <t>コウエイキギョウ</t>
    </rPh>
    <rPh sb="17" eb="20">
      <t>カンリシャ</t>
    </rPh>
    <rPh sb="22" eb="24">
      <t>センタク</t>
    </rPh>
    <phoneticPr fontId="3"/>
  </si>
  <si>
    <t>一般監督員</t>
    <rPh sb="0" eb="2">
      <t>イッパン</t>
    </rPh>
    <rPh sb="2" eb="5">
      <t>カントクイン</t>
    </rPh>
    <phoneticPr fontId="4"/>
  </si>
  <si>
    <t>前橋　太郎</t>
    <rPh sb="0" eb="2">
      <t>マエバシ</t>
    </rPh>
    <rPh sb="3" eb="5">
      <t>タロウ</t>
    </rPh>
    <phoneticPr fontId="4"/>
  </si>
  <si>
    <t>前橋市公営企業管理者</t>
    <rPh sb="0" eb="3">
      <t>マエバシシ</t>
    </rPh>
    <rPh sb="3" eb="7">
      <t>コウエイキギョウ</t>
    </rPh>
    <rPh sb="7" eb="10">
      <t>カンリシャ</t>
    </rPh>
    <phoneticPr fontId="3"/>
  </si>
  <si>
    <t>工事名</t>
    <rPh sb="0" eb="3">
      <t>コウジメイ</t>
    </rPh>
    <phoneticPr fontId="4"/>
  </si>
  <si>
    <t>本庁管内　○○○○○○○○○○○○○○○○○○工事</t>
    <rPh sb="0" eb="2">
      <t>ホンチョウ</t>
    </rPh>
    <rPh sb="2" eb="4">
      <t>カンナイ</t>
    </rPh>
    <rPh sb="23" eb="25">
      <t>コウジ</t>
    </rPh>
    <phoneticPr fontId="4"/>
  </si>
  <si>
    <t>路線・河川名</t>
    <rPh sb="0" eb="2">
      <t>ロセン</t>
    </rPh>
    <rPh sb="3" eb="5">
      <t>カセン</t>
    </rPh>
    <rPh sb="5" eb="6">
      <t>メイ</t>
    </rPh>
    <phoneticPr fontId="4"/>
  </si>
  <si>
    <t>市道00-000号線</t>
    <rPh sb="0" eb="2">
      <t>シドウ</t>
    </rPh>
    <rPh sb="8" eb="10">
      <t>ゴウセン</t>
    </rPh>
    <phoneticPr fontId="4"/>
  </si>
  <si>
    <t>工事箇所</t>
    <rPh sb="0" eb="2">
      <t>コウジ</t>
    </rPh>
    <rPh sb="2" eb="4">
      <t>カショ</t>
    </rPh>
    <phoneticPr fontId="4"/>
  </si>
  <si>
    <t>前橋市大手町一丁目地内</t>
    <rPh sb="0" eb="3">
      <t>マエバシシ</t>
    </rPh>
    <rPh sb="3" eb="6">
      <t>オオテマチ</t>
    </rPh>
    <rPh sb="6" eb="9">
      <t>イッチョウメ</t>
    </rPh>
    <rPh sb="9" eb="11">
      <t>ジナイ</t>
    </rPh>
    <phoneticPr fontId="4"/>
  </si>
  <si>
    <t>工期</t>
    <rPh sb="0" eb="2">
      <t>コウキ</t>
    </rPh>
    <phoneticPr fontId="4"/>
  </si>
  <si>
    <t>契約</t>
    <rPh sb="0" eb="2">
      <t>ケイヤク</t>
    </rPh>
    <phoneticPr fontId="4"/>
  </si>
  <si>
    <t>令和8年4月1日であれば「2026/4/1」と記入して下さい</t>
    <rPh sb="0" eb="2">
      <t>レイワ</t>
    </rPh>
    <rPh sb="3" eb="4">
      <t>ネン</t>
    </rPh>
    <rPh sb="5" eb="6">
      <t>ガツ</t>
    </rPh>
    <rPh sb="7" eb="8">
      <t>ニチ</t>
    </rPh>
    <rPh sb="23" eb="25">
      <t>キニュウ</t>
    </rPh>
    <rPh sb="27" eb="28">
      <t>クダ</t>
    </rPh>
    <phoneticPr fontId="4"/>
  </si>
  <si>
    <t>着工</t>
    <rPh sb="0" eb="2">
      <t>チャッコウ</t>
    </rPh>
    <phoneticPr fontId="4"/>
  </si>
  <si>
    <t>令和8年4月2日であれば「2026/4/2」と記入して下さい</t>
    <rPh sb="0" eb="2">
      <t>レイワ</t>
    </rPh>
    <rPh sb="3" eb="4">
      <t>ネン</t>
    </rPh>
    <rPh sb="5" eb="6">
      <t>ガツ</t>
    </rPh>
    <rPh sb="7" eb="8">
      <t>ニチ</t>
    </rPh>
    <rPh sb="23" eb="25">
      <t>キニュウ</t>
    </rPh>
    <rPh sb="27" eb="28">
      <t>クダ</t>
    </rPh>
    <phoneticPr fontId="4"/>
  </si>
  <si>
    <t>完成</t>
    <rPh sb="0" eb="2">
      <t>カンセイ</t>
    </rPh>
    <phoneticPr fontId="4"/>
  </si>
  <si>
    <t>令和8年10月30日であれば「2026/10/30」と記入して下さい</t>
    <rPh sb="0" eb="2">
      <t>レイワ</t>
    </rPh>
    <rPh sb="3" eb="4">
      <t>ネン</t>
    </rPh>
    <rPh sb="6" eb="7">
      <t>ガツ</t>
    </rPh>
    <rPh sb="9" eb="10">
      <t>ニチ</t>
    </rPh>
    <rPh sb="27" eb="29">
      <t>キニュウ</t>
    </rPh>
    <rPh sb="31" eb="32">
      <t>クダ</t>
    </rPh>
    <phoneticPr fontId="4"/>
  </si>
  <si>
    <t>共同企業体名</t>
    <rPh sb="0" eb="2">
      <t>キョウドウ</t>
    </rPh>
    <rPh sb="2" eb="5">
      <t>キギョウタイ</t>
    </rPh>
    <rPh sb="5" eb="6">
      <t>メイ</t>
    </rPh>
    <phoneticPr fontId="4"/>
  </si>
  <si>
    <t>名称</t>
    <rPh sb="0" eb="2">
      <t>メイショウ</t>
    </rPh>
    <phoneticPr fontId="4"/>
  </si>
  <si>
    <t>○○・○○○・○○　本庁管内　○○○○○○○○○○○○○○○○○○工事特定建設工事共同企業体</t>
    <rPh sb="10" eb="12">
      <t>ホンチョウ</t>
    </rPh>
    <rPh sb="12" eb="14">
      <t>カンナイ</t>
    </rPh>
    <rPh sb="33" eb="35">
      <t>コウジ</t>
    </rPh>
    <rPh sb="35" eb="37">
      <t>トクテイ</t>
    </rPh>
    <rPh sb="37" eb="39">
      <t>ケンセツ</t>
    </rPh>
    <rPh sb="39" eb="41">
      <t>コウジ</t>
    </rPh>
    <rPh sb="41" eb="43">
      <t>キョウドウ</t>
    </rPh>
    <rPh sb="43" eb="46">
      <t>キギョウタイ</t>
    </rPh>
    <phoneticPr fontId="4"/>
  </si>
  <si>
    <t>代表者</t>
    <rPh sb="0" eb="3">
      <t>ダイヒョウシャ</t>
    </rPh>
    <phoneticPr fontId="4"/>
  </si>
  <si>
    <t>住所</t>
    <rPh sb="0" eb="1">
      <t>ジュウ</t>
    </rPh>
    <rPh sb="1" eb="2">
      <t>ショ</t>
    </rPh>
    <phoneticPr fontId="4"/>
  </si>
  <si>
    <t>群馬県前橋市○○町〇番地</t>
    <rPh sb="0" eb="2">
      <t>グンマ</t>
    </rPh>
    <rPh sb="2" eb="3">
      <t>ケン</t>
    </rPh>
    <rPh sb="3" eb="6">
      <t>マエバシシ</t>
    </rPh>
    <rPh sb="8" eb="9">
      <t>マチ</t>
    </rPh>
    <rPh sb="10" eb="12">
      <t>バンチ</t>
    </rPh>
    <phoneticPr fontId="4"/>
  </si>
  <si>
    <t>会社名</t>
    <rPh sb="0" eb="3">
      <t>カイシャメイ</t>
    </rPh>
    <phoneticPr fontId="4"/>
  </si>
  <si>
    <t>○○建設株式会社</t>
    <rPh sb="2" eb="4">
      <t>ケンセツ</t>
    </rPh>
    <rPh sb="4" eb="6">
      <t>カブシキ</t>
    </rPh>
    <rPh sb="6" eb="8">
      <t>カイシャ</t>
    </rPh>
    <phoneticPr fontId="4"/>
  </si>
  <si>
    <t>代表取締役　妙義　一郎</t>
    <rPh sb="0" eb="2">
      <t>ダイヒョウ</t>
    </rPh>
    <rPh sb="2" eb="5">
      <t>トリシマリヤク</t>
    </rPh>
    <rPh sb="6" eb="8">
      <t>ミョウギ</t>
    </rPh>
    <rPh sb="9" eb="11">
      <t>イチロウ</t>
    </rPh>
    <phoneticPr fontId="4"/>
  </si>
  <si>
    <t>電話</t>
    <rPh sb="0" eb="1">
      <t>デン</t>
    </rPh>
    <rPh sb="1" eb="2">
      <t>ハナシ</t>
    </rPh>
    <phoneticPr fontId="4"/>
  </si>
  <si>
    <t>027-898-5945</t>
    <phoneticPr fontId="4"/>
  </si>
  <si>
    <t>ファックス</t>
    <phoneticPr fontId="4"/>
  </si>
  <si>
    <t>027-243-3522</t>
    <phoneticPr fontId="4"/>
  </si>
  <si>
    <t>現場代理人</t>
    <rPh sb="0" eb="2">
      <t>ゲンバ</t>
    </rPh>
    <rPh sb="2" eb="5">
      <t>ダイリニン</t>
    </rPh>
    <phoneticPr fontId="4"/>
  </si>
  <si>
    <t>氏名</t>
    <rPh sb="0" eb="2">
      <t>シメイ</t>
    </rPh>
    <phoneticPr fontId="4"/>
  </si>
  <si>
    <t>赤城　次郎</t>
    <rPh sb="0" eb="2">
      <t>アカギ</t>
    </rPh>
    <rPh sb="3" eb="5">
      <t>ジロウ</t>
    </rPh>
    <phoneticPr fontId="4"/>
  </si>
  <si>
    <t>現住所</t>
    <rPh sb="0" eb="3">
      <t>ゲンジュウショ</t>
    </rPh>
    <phoneticPr fontId="3"/>
  </si>
  <si>
    <t>生年月日</t>
    <rPh sb="0" eb="2">
      <t>セイネン</t>
    </rPh>
    <rPh sb="2" eb="4">
      <t>ガッピ</t>
    </rPh>
    <phoneticPr fontId="4"/>
  </si>
  <si>
    <t>昭和50年1月1日であれば「1975/1/1」と記入して下さい</t>
    <rPh sb="0" eb="2">
      <t>ショウワ</t>
    </rPh>
    <rPh sb="4" eb="5">
      <t>ネン</t>
    </rPh>
    <rPh sb="6" eb="7">
      <t>ガツ</t>
    </rPh>
    <rPh sb="8" eb="9">
      <t>ニチ</t>
    </rPh>
    <rPh sb="24" eb="26">
      <t>キニュウ</t>
    </rPh>
    <rPh sb="28" eb="29">
      <t>クダ</t>
    </rPh>
    <phoneticPr fontId="4"/>
  </si>
  <si>
    <t>最終学歴</t>
    <rPh sb="0" eb="2">
      <t>サイシュウ</t>
    </rPh>
    <rPh sb="2" eb="4">
      <t>ガクレキ</t>
    </rPh>
    <phoneticPr fontId="4"/>
  </si>
  <si>
    <t>資格</t>
    <rPh sb="0" eb="2">
      <t>シカク</t>
    </rPh>
    <phoneticPr fontId="4"/>
  </si>
  <si>
    <t>資格名及び資格番号を記入して下さい</t>
    <rPh sb="0" eb="2">
      <t>シカク</t>
    </rPh>
    <rPh sb="2" eb="3">
      <t>メイ</t>
    </rPh>
    <rPh sb="3" eb="4">
      <t>オヨ</t>
    </rPh>
    <rPh sb="5" eb="7">
      <t>シカク</t>
    </rPh>
    <rPh sb="7" eb="9">
      <t>バンゴウ</t>
    </rPh>
    <rPh sb="10" eb="12">
      <t>キニュウ</t>
    </rPh>
    <rPh sb="14" eb="15">
      <t>クダ</t>
    </rPh>
    <phoneticPr fontId="4"/>
  </si>
  <si>
    <t>主任技術者</t>
    <rPh sb="0" eb="2">
      <t>シュニン</t>
    </rPh>
    <rPh sb="2" eb="5">
      <t>ギジュツシャ</t>
    </rPh>
    <phoneticPr fontId="4"/>
  </si>
  <si>
    <t>会社名（代表）</t>
    <rPh sb="0" eb="3">
      <t>カイシャメイ</t>
    </rPh>
    <rPh sb="4" eb="6">
      <t>ダイヒョウ</t>
    </rPh>
    <phoneticPr fontId="4"/>
  </si>
  <si>
    <t>または</t>
    <phoneticPr fontId="4"/>
  </si>
  <si>
    <t>氏名（代表）</t>
    <rPh sb="0" eb="1">
      <t>シ</t>
    </rPh>
    <rPh sb="1" eb="2">
      <t>メイ</t>
    </rPh>
    <rPh sb="3" eb="5">
      <t>ダイヒョウ</t>
    </rPh>
    <phoneticPr fontId="3"/>
  </si>
  <si>
    <t>妙義　次郎</t>
    <rPh sb="3" eb="5">
      <t>ジロウ</t>
    </rPh>
    <phoneticPr fontId="3"/>
  </si>
  <si>
    <t>　</t>
    <phoneticPr fontId="3"/>
  </si>
  <si>
    <t>不要な場合は空欄（スペースキーを打つことで、「0」等の表示が消えます）</t>
    <rPh sb="0" eb="2">
      <t>フヨウ</t>
    </rPh>
    <rPh sb="3" eb="5">
      <t>バアイ</t>
    </rPh>
    <rPh sb="6" eb="8">
      <t>クウラン</t>
    </rPh>
    <rPh sb="16" eb="17">
      <t>ウ</t>
    </rPh>
    <rPh sb="25" eb="26">
      <t>トウ</t>
    </rPh>
    <rPh sb="27" eb="29">
      <t>ヒョウジ</t>
    </rPh>
    <rPh sb="30" eb="31">
      <t>キ</t>
    </rPh>
    <phoneticPr fontId="4"/>
  </si>
  <si>
    <t>監理技術者</t>
    <rPh sb="0" eb="2">
      <t>カンリ</t>
    </rPh>
    <rPh sb="2" eb="5">
      <t>ギジュツシャ</t>
    </rPh>
    <phoneticPr fontId="4"/>
  </si>
  <si>
    <t>会社名（構成員１）</t>
    <rPh sb="0" eb="3">
      <t>カイシャメイ</t>
    </rPh>
    <rPh sb="4" eb="7">
      <t>コウセイイン</t>
    </rPh>
    <phoneticPr fontId="4"/>
  </si>
  <si>
    <t>○○○株式会社</t>
    <rPh sb="3" eb="7">
      <t>カブシキガイシャ</t>
    </rPh>
    <phoneticPr fontId="4"/>
  </si>
  <si>
    <t>氏名（構成員１）</t>
    <rPh sb="0" eb="1">
      <t>シ</t>
    </rPh>
    <rPh sb="1" eb="2">
      <t>メイ</t>
    </rPh>
    <rPh sb="3" eb="6">
      <t>コウセイイン</t>
    </rPh>
    <phoneticPr fontId="3"/>
  </si>
  <si>
    <t>榛名　四郎</t>
    <rPh sb="3" eb="5">
      <t>シロウ</t>
    </rPh>
    <phoneticPr fontId="3"/>
  </si>
  <si>
    <t>会社名（構成員２）</t>
    <rPh sb="0" eb="3">
      <t>カイシャメイ</t>
    </rPh>
    <rPh sb="4" eb="7">
      <t>コウセイイン</t>
    </rPh>
    <phoneticPr fontId="4"/>
  </si>
  <si>
    <t>株式会社○○建設</t>
    <rPh sb="0" eb="4">
      <t>カブシキガイシャ</t>
    </rPh>
    <rPh sb="6" eb="8">
      <t>ケンセツ</t>
    </rPh>
    <phoneticPr fontId="3"/>
  </si>
  <si>
    <t>不要な場合は空欄</t>
    <phoneticPr fontId="4"/>
  </si>
  <si>
    <t>氏名（構成員２）</t>
    <rPh sb="0" eb="1">
      <t>シ</t>
    </rPh>
    <rPh sb="1" eb="2">
      <t>メイ</t>
    </rPh>
    <rPh sb="3" eb="6">
      <t>コウセイイン</t>
    </rPh>
    <phoneticPr fontId="3"/>
  </si>
  <si>
    <t>谷川　五郎</t>
    <rPh sb="0" eb="2">
      <t>タニガワ</t>
    </rPh>
    <rPh sb="3" eb="5">
      <t>ゴロウ</t>
    </rPh>
    <phoneticPr fontId="3"/>
  </si>
  <si>
    <t>不要な場合は空欄</t>
    <phoneticPr fontId="3"/>
  </si>
  <si>
    <t>請負代金</t>
    <rPh sb="0" eb="2">
      <t>ウケオイ</t>
    </rPh>
    <rPh sb="2" eb="4">
      <t>ダイキン</t>
    </rPh>
    <phoneticPr fontId="4"/>
  </si>
  <si>
    <t>税込み</t>
    <rPh sb="0" eb="2">
      <t>ゼイコ</t>
    </rPh>
    <phoneticPr fontId="4"/>
  </si>
  <si>
    <t>発行責任者</t>
    <rPh sb="0" eb="2">
      <t>ハッコウ</t>
    </rPh>
    <rPh sb="2" eb="5">
      <t>セキニンシャ</t>
    </rPh>
    <phoneticPr fontId="3"/>
  </si>
  <si>
    <t>妙義　一郎</t>
    <rPh sb="3" eb="5">
      <t>イチロウ</t>
    </rPh>
    <phoneticPr fontId="3"/>
  </si>
  <si>
    <t>電話番号</t>
    <rPh sb="0" eb="2">
      <t>デンワ</t>
    </rPh>
    <rPh sb="2" eb="4">
      <t>バンゴウ</t>
    </rPh>
    <phoneticPr fontId="3"/>
  </si>
  <si>
    <t>担当者</t>
    <rPh sb="0" eb="3">
      <t>タントウシャ</t>
    </rPh>
    <phoneticPr fontId="3"/>
  </si>
  <si>
    <t>027-898-5945</t>
    <phoneticPr fontId="3"/>
  </si>
  <si>
    <t>変更履歴（統一様式）</t>
    <rPh sb="0" eb="2">
      <t>ヘンコウ</t>
    </rPh>
    <rPh sb="2" eb="4">
      <t>リレキ</t>
    </rPh>
    <rPh sb="5" eb="7">
      <t>トウイツ</t>
    </rPh>
    <rPh sb="7" eb="9">
      <t>ヨウシキ</t>
    </rPh>
    <phoneticPr fontId="3"/>
  </si>
  <si>
    <t>改定日</t>
    <rPh sb="0" eb="2">
      <t>カイテイ</t>
    </rPh>
    <rPh sb="2" eb="3">
      <t>ヒ</t>
    </rPh>
    <phoneticPr fontId="3"/>
  </si>
  <si>
    <t>シート番号</t>
    <rPh sb="3" eb="5">
      <t>バンゴウ</t>
    </rPh>
    <phoneticPr fontId="3"/>
  </si>
  <si>
    <t>改定内容</t>
    <rPh sb="0" eb="2">
      <t>カイテイ</t>
    </rPh>
    <rPh sb="2" eb="4">
      <t>ナイヨウ</t>
    </rPh>
    <phoneticPr fontId="3"/>
  </si>
  <si>
    <t>JV用統一様式　新規作成</t>
    <rPh sb="2" eb="3">
      <t>ヨウ</t>
    </rPh>
    <rPh sb="3" eb="5">
      <t>トウイツ</t>
    </rPh>
    <rPh sb="5" eb="7">
      <t>ヨウシキ</t>
    </rPh>
    <rPh sb="8" eb="10">
      <t>シンキ</t>
    </rPh>
    <rPh sb="10" eb="12">
      <t>サクセイ</t>
    </rPh>
    <phoneticPr fontId="3"/>
  </si>
  <si>
    <t>&lt;以下空白&gt;</t>
    <phoneticPr fontId="3"/>
  </si>
  <si>
    <t>工事関係書類の統一化　対象書類一覧</t>
    <rPh sb="0" eb="6">
      <t>コウジカンケイショルイ</t>
    </rPh>
    <rPh sb="7" eb="10">
      <t>トウイツカ</t>
    </rPh>
    <rPh sb="11" eb="15">
      <t>タイショウショルイ</t>
    </rPh>
    <rPh sb="15" eb="17">
      <t>イチラン</t>
    </rPh>
    <phoneticPr fontId="4"/>
  </si>
  <si>
    <t>（書類名をクリックすると各シートへ移動します）</t>
    <rPh sb="12" eb="13">
      <t>カク</t>
    </rPh>
    <rPh sb="17" eb="19">
      <t>イドウ</t>
    </rPh>
    <phoneticPr fontId="3"/>
  </si>
  <si>
    <t>様式No.</t>
    <rPh sb="0" eb="2">
      <t>ヨウシキ</t>
    </rPh>
    <phoneticPr fontId="3"/>
  </si>
  <si>
    <t>書　類　名　称　</t>
    <rPh sb="0" eb="1">
      <t>ショ</t>
    </rPh>
    <rPh sb="2" eb="3">
      <t>タグイ</t>
    </rPh>
    <rPh sb="4" eb="5">
      <t>ナ</t>
    </rPh>
    <rPh sb="6" eb="7">
      <t>ショウ</t>
    </rPh>
    <phoneticPr fontId="4"/>
  </si>
  <si>
    <t>様式－１</t>
    <rPh sb="0" eb="2">
      <t>ヨウシキ</t>
    </rPh>
    <phoneticPr fontId="4"/>
  </si>
  <si>
    <t>現場代理人等通知書</t>
    <rPh sb="5" eb="6">
      <t>トウ</t>
    </rPh>
    <rPh sb="6" eb="9">
      <t>ツウチショ</t>
    </rPh>
    <phoneticPr fontId="80"/>
  </si>
  <si>
    <t>様式－１（３）</t>
    <rPh sb="0" eb="2">
      <t>ヨウシキ</t>
    </rPh>
    <phoneticPr fontId="4"/>
  </si>
  <si>
    <t>現場代理人等変更通知書</t>
    <rPh sb="0" eb="2">
      <t>ゲンバ</t>
    </rPh>
    <rPh sb="2" eb="5">
      <t>ダイリニン</t>
    </rPh>
    <rPh sb="5" eb="6">
      <t>トウ</t>
    </rPh>
    <rPh sb="6" eb="8">
      <t>ヘンコウ</t>
    </rPh>
    <rPh sb="8" eb="11">
      <t>ツウチショ</t>
    </rPh>
    <phoneticPr fontId="80"/>
  </si>
  <si>
    <t>様式－２</t>
    <rPh sb="0" eb="2">
      <t>ヨウシキ</t>
    </rPh>
    <phoneticPr fontId="4"/>
  </si>
  <si>
    <t>請負代金内訳書</t>
  </si>
  <si>
    <t>様式－３（１）</t>
    <rPh sb="0" eb="2">
      <t>ヨウシキ</t>
    </rPh>
    <phoneticPr fontId="4"/>
  </si>
  <si>
    <t>工程表</t>
    <phoneticPr fontId="4"/>
  </si>
  <si>
    <t>様式－３（２）</t>
    <rPh sb="0" eb="2">
      <t>ヨウシキ</t>
    </rPh>
    <phoneticPr fontId="4"/>
  </si>
  <si>
    <t>変更工程表</t>
    <rPh sb="0" eb="2">
      <t>ヘンコウ</t>
    </rPh>
    <rPh sb="2" eb="5">
      <t>コウテイヒョウ</t>
    </rPh>
    <phoneticPr fontId="4"/>
  </si>
  <si>
    <t>様式－４</t>
    <rPh sb="0" eb="2">
      <t>ヨウシキ</t>
    </rPh>
    <phoneticPr fontId="4"/>
  </si>
  <si>
    <t>掛金収納書（電子申請方式）</t>
    <phoneticPr fontId="8"/>
  </si>
  <si>
    <t>掛金収納書提出用台紙</t>
    <phoneticPr fontId="8"/>
  </si>
  <si>
    <t>様式－５（１）</t>
    <rPh sb="0" eb="2">
      <t>ヨウシキ</t>
    </rPh>
    <phoneticPr fontId="4"/>
  </si>
  <si>
    <t>請求書（前払金、中間前払金、部分払金、指定部分完済払金、完成代金）　※インボイス対応ver</t>
    <rPh sb="40" eb="42">
      <t>タイオウ</t>
    </rPh>
    <phoneticPr fontId="80"/>
  </si>
  <si>
    <t>様式－５（２）</t>
    <rPh sb="0" eb="2">
      <t>ヨウシキ</t>
    </rPh>
    <phoneticPr fontId="4"/>
  </si>
  <si>
    <t>請求内訳書（部分払）</t>
    <phoneticPr fontId="3"/>
  </si>
  <si>
    <t>様式－５（３）</t>
    <rPh sb="0" eb="2">
      <t>ヨウシキ</t>
    </rPh>
    <phoneticPr fontId="4"/>
  </si>
  <si>
    <t>請求内訳書（債務）</t>
    <rPh sb="6" eb="8">
      <t>サイム</t>
    </rPh>
    <phoneticPr fontId="3"/>
  </si>
  <si>
    <t>様式－５（４）</t>
    <rPh sb="0" eb="2">
      <t>ヨウシキ</t>
    </rPh>
    <phoneticPr fontId="4"/>
  </si>
  <si>
    <t>請求内訳書（指定部分払）</t>
    <phoneticPr fontId="3"/>
  </si>
  <si>
    <t>様式－９</t>
    <rPh sb="0" eb="2">
      <t>ヨウシキ</t>
    </rPh>
    <phoneticPr fontId="4"/>
  </si>
  <si>
    <t>工事打合せ簿(指示、協議、通知、承諾、報告、提出）</t>
    <phoneticPr fontId="8"/>
  </si>
  <si>
    <t>様式－１０</t>
    <rPh sb="0" eb="2">
      <t>ヨウシキ</t>
    </rPh>
    <phoneticPr fontId="4"/>
  </si>
  <si>
    <t>材料確認書</t>
    <rPh sb="4" eb="5">
      <t>ショ</t>
    </rPh>
    <phoneticPr fontId="4"/>
  </si>
  <si>
    <t>様式－１１</t>
    <rPh sb="0" eb="2">
      <t>ヨウシキ</t>
    </rPh>
    <phoneticPr fontId="4"/>
  </si>
  <si>
    <t>段階確認書</t>
  </si>
  <si>
    <t>様式－１３</t>
    <rPh sb="0" eb="2">
      <t>ヨウシキ</t>
    </rPh>
    <phoneticPr fontId="4"/>
  </si>
  <si>
    <t>工事事故速報</t>
    <rPh sb="0" eb="2">
      <t>コウジ</t>
    </rPh>
    <phoneticPr fontId="4"/>
  </si>
  <si>
    <t>様式－１４</t>
    <rPh sb="0" eb="2">
      <t>ヨウシキ</t>
    </rPh>
    <phoneticPr fontId="4"/>
  </si>
  <si>
    <t>工事履行報告書</t>
  </si>
  <si>
    <t>様式－１５</t>
    <rPh sb="0" eb="2">
      <t>ヨウシキ</t>
    </rPh>
    <phoneticPr fontId="4"/>
  </si>
  <si>
    <t>認定請求書</t>
  </si>
  <si>
    <t>様式－１６</t>
    <rPh sb="0" eb="2">
      <t>ヨウシキ</t>
    </rPh>
    <phoneticPr fontId="4"/>
  </si>
  <si>
    <t>指定部分完成通知書</t>
    <rPh sb="6" eb="9">
      <t>ツウチショ</t>
    </rPh>
    <phoneticPr fontId="4"/>
  </si>
  <si>
    <t>様式－１７</t>
    <rPh sb="0" eb="2">
      <t>ヨウシキ</t>
    </rPh>
    <phoneticPr fontId="4"/>
  </si>
  <si>
    <t>指定部分引渡書</t>
  </si>
  <si>
    <t>様式－１８</t>
    <rPh sb="0" eb="2">
      <t>ヨウシキ</t>
    </rPh>
    <phoneticPr fontId="4"/>
  </si>
  <si>
    <t>工事出来高内訳書</t>
    <rPh sb="0" eb="2">
      <t>コウジ</t>
    </rPh>
    <rPh sb="4" eb="5">
      <t>タカ</t>
    </rPh>
    <phoneticPr fontId="4"/>
  </si>
  <si>
    <t>様式－１９</t>
    <rPh sb="0" eb="2">
      <t>ヨウシキ</t>
    </rPh>
    <phoneticPr fontId="4"/>
  </si>
  <si>
    <t>請負工事既済部分検査請求書</t>
    <rPh sb="0" eb="2">
      <t>ウケオイ</t>
    </rPh>
    <rPh sb="2" eb="4">
      <t>コウジ</t>
    </rPh>
    <rPh sb="10" eb="12">
      <t>セイキュウ</t>
    </rPh>
    <phoneticPr fontId="4"/>
  </si>
  <si>
    <t>様式－２１</t>
    <rPh sb="0" eb="2">
      <t>ヨウシキ</t>
    </rPh>
    <phoneticPr fontId="4"/>
  </si>
  <si>
    <t>修補完了届</t>
    <rPh sb="2" eb="4">
      <t>カンリョウ</t>
    </rPh>
    <rPh sb="4" eb="5">
      <t>トド</t>
    </rPh>
    <phoneticPr fontId="4"/>
  </si>
  <si>
    <t>様式－２２</t>
  </si>
  <si>
    <t>部分使用承諾書</t>
    <phoneticPr fontId="3"/>
  </si>
  <si>
    <t>様式－２３</t>
    <rPh sb="0" eb="2">
      <t>ヨウシキ</t>
    </rPh>
    <phoneticPr fontId="4"/>
  </si>
  <si>
    <t>工期延期届</t>
    <rPh sb="0" eb="2">
      <t>コウキ</t>
    </rPh>
    <rPh sb="2" eb="4">
      <t>エンキ</t>
    </rPh>
    <rPh sb="4" eb="5">
      <t>トドケ</t>
    </rPh>
    <phoneticPr fontId="3"/>
  </si>
  <si>
    <t>様式－２４</t>
    <rPh sb="0" eb="2">
      <t>ヨウシキ</t>
    </rPh>
    <phoneticPr fontId="4"/>
  </si>
  <si>
    <t>支給品受領書</t>
  </si>
  <si>
    <t>様式－２５</t>
    <rPh sb="0" eb="2">
      <t>ヨウシキ</t>
    </rPh>
    <phoneticPr fontId="4"/>
  </si>
  <si>
    <t>支給品精算書</t>
  </si>
  <si>
    <t>様式－２６</t>
    <rPh sb="0" eb="2">
      <t>ヨウシキ</t>
    </rPh>
    <phoneticPr fontId="4"/>
  </si>
  <si>
    <t>建設機械使用実績報告書</t>
  </si>
  <si>
    <t>様式－２７</t>
    <rPh sb="0" eb="2">
      <t>ヨウシキ</t>
    </rPh>
    <phoneticPr fontId="4"/>
  </si>
  <si>
    <t>建設機械借用・返納書</t>
    <rPh sb="7" eb="9">
      <t>ヘンノウ</t>
    </rPh>
    <rPh sb="9" eb="10">
      <t>ショ</t>
    </rPh>
    <phoneticPr fontId="4"/>
  </si>
  <si>
    <t>様式－２８</t>
    <rPh sb="0" eb="2">
      <t>ヨウシキ</t>
    </rPh>
    <phoneticPr fontId="4"/>
  </si>
  <si>
    <t>現場発生品調書</t>
    <rPh sb="0" eb="2">
      <t>ゲンバ</t>
    </rPh>
    <rPh sb="2" eb="4">
      <t>ハッセイ</t>
    </rPh>
    <rPh sb="4" eb="5">
      <t>ヒン</t>
    </rPh>
    <rPh sb="5" eb="7">
      <t>チョウショ</t>
    </rPh>
    <phoneticPr fontId="4"/>
  </si>
  <si>
    <t>様式－２９</t>
    <rPh sb="0" eb="2">
      <t>ヨウシキ</t>
    </rPh>
    <phoneticPr fontId="4"/>
  </si>
  <si>
    <t>完成通知書</t>
    <rPh sb="0" eb="2">
      <t>カンセイ</t>
    </rPh>
    <rPh sb="2" eb="4">
      <t>ツウチ</t>
    </rPh>
    <rPh sb="4" eb="5">
      <t>ショ</t>
    </rPh>
    <phoneticPr fontId="4"/>
  </si>
  <si>
    <t>様式－３０</t>
    <rPh sb="0" eb="2">
      <t>ヨウシキ</t>
    </rPh>
    <phoneticPr fontId="4"/>
  </si>
  <si>
    <t>引渡書</t>
  </si>
  <si>
    <t>様式－３１</t>
    <rPh sb="0" eb="2">
      <t>ヨウシキ</t>
    </rPh>
    <phoneticPr fontId="4"/>
  </si>
  <si>
    <t>出来形管理図表</t>
  </si>
  <si>
    <t>様式－３１ー２</t>
    <rPh sb="0" eb="2">
      <t>ヨウシキ</t>
    </rPh>
    <phoneticPr fontId="4"/>
  </si>
  <si>
    <t>出来形管理図表（出来形合否判定総括表）</t>
    <phoneticPr fontId="3"/>
  </si>
  <si>
    <t>様式－３２</t>
    <rPh sb="0" eb="2">
      <t>ヨウシキ</t>
    </rPh>
    <phoneticPr fontId="4"/>
  </si>
  <si>
    <t>品質管理図表</t>
  </si>
  <si>
    <t>様式－３４（１）</t>
    <rPh sb="0" eb="2">
      <t>ヨウシキ</t>
    </rPh>
    <phoneticPr fontId="4"/>
  </si>
  <si>
    <t>創意工夫・社会性等に関する実施状況（説明資料）</t>
  </si>
  <si>
    <t>様式－３４（２）</t>
    <rPh sb="0" eb="2">
      <t>ヨウシキ</t>
    </rPh>
    <phoneticPr fontId="4"/>
  </si>
  <si>
    <t>創意工夫・社会性等に関する実施状況（説明資料）</t>
    <rPh sb="0" eb="2">
      <t>ソウイ</t>
    </rPh>
    <rPh sb="2" eb="4">
      <t>クフウ</t>
    </rPh>
    <rPh sb="5" eb="8">
      <t>シャカイセイ</t>
    </rPh>
    <rPh sb="8" eb="9">
      <t>トウ</t>
    </rPh>
    <rPh sb="10" eb="11">
      <t>カン</t>
    </rPh>
    <rPh sb="13" eb="15">
      <t>ジッシ</t>
    </rPh>
    <rPh sb="15" eb="17">
      <t>ジョウキョウ</t>
    </rPh>
    <rPh sb="18" eb="20">
      <t>セツメイ</t>
    </rPh>
    <rPh sb="20" eb="22">
      <t>シリョウ</t>
    </rPh>
    <phoneticPr fontId="4"/>
  </si>
  <si>
    <t>入力シートへ戻る</t>
    <rPh sb="0" eb="2">
      <t>ニュウリョク</t>
    </rPh>
    <rPh sb="6" eb="7">
      <t>モド</t>
    </rPh>
    <phoneticPr fontId="3"/>
  </si>
  <si>
    <t>現　場　代　理　人　等　通  知  書</t>
  </si>
  <si>
    <t>　　　　　　</t>
  </si>
  <si>
    <t>年月日：</t>
    <rPh sb="0" eb="3">
      <t>ネンガッピ</t>
    </rPh>
    <phoneticPr fontId="4"/>
  </si>
  <si>
    <t>あて</t>
    <phoneticPr fontId="8"/>
  </si>
  <si>
    <t>（受注者）</t>
    <rPh sb="1" eb="4">
      <t>ジュチュウシャ</t>
    </rPh>
    <phoneticPr fontId="4"/>
  </si>
  <si>
    <t>記</t>
  </si>
  <si>
    <t>現場代理人氏名</t>
    <rPh sb="5" eb="7">
      <t>シメイ</t>
    </rPh>
    <phoneticPr fontId="4"/>
  </si>
  <si>
    <t>主任技術者又は</t>
    <rPh sb="0" eb="2">
      <t>シュニン</t>
    </rPh>
    <rPh sb="2" eb="5">
      <t>ギジュツシャ</t>
    </rPh>
    <rPh sb="5" eb="6">
      <t>マタ</t>
    </rPh>
    <phoneticPr fontId="4"/>
  </si>
  <si>
    <t>監理技術者氏名</t>
    <rPh sb="0" eb="2">
      <t>カンリ</t>
    </rPh>
    <rPh sb="2" eb="5">
      <t>ギジュツシャ</t>
    </rPh>
    <rPh sb="5" eb="7">
      <t>シメイ</t>
    </rPh>
    <phoneticPr fontId="4"/>
  </si>
  <si>
    <t>()内は会社名</t>
    <rPh sb="2" eb="3">
      <t>ナイ</t>
    </rPh>
    <rPh sb="4" eb="7">
      <t>カイシャメイ</t>
    </rPh>
    <phoneticPr fontId="3"/>
  </si>
  <si>
    <t>監理技術者補佐</t>
    <rPh sb="0" eb="2">
      <t>カンリ</t>
    </rPh>
    <rPh sb="2" eb="5">
      <t>ギジュツシャ</t>
    </rPh>
    <rPh sb="5" eb="7">
      <t>ホサ</t>
    </rPh>
    <phoneticPr fontId="4"/>
  </si>
  <si>
    <t>※監理技術者補佐、専門技術者、担当技術者を記入する場合は、</t>
    <rPh sb="1" eb="6">
      <t>カンリギジュツシャ</t>
    </rPh>
    <rPh sb="6" eb="8">
      <t>ホサ</t>
    </rPh>
    <rPh sb="9" eb="14">
      <t>センモンギジュツシャ</t>
    </rPh>
    <rPh sb="15" eb="20">
      <t>タントウギジュツシャ</t>
    </rPh>
    <rPh sb="21" eb="23">
      <t>キニュウ</t>
    </rPh>
    <rPh sb="25" eb="27">
      <t>バアイ</t>
    </rPh>
    <phoneticPr fontId="3"/>
  </si>
  <si>
    <t>　氏名の横にかっこ書きで会社名を記入してください。</t>
    <phoneticPr fontId="3"/>
  </si>
  <si>
    <t>専門技術者氏名</t>
    <rPh sb="4" eb="5">
      <t>シャ</t>
    </rPh>
    <rPh sb="5" eb="7">
      <t>シメイ</t>
    </rPh>
    <phoneticPr fontId="4"/>
  </si>
  <si>
    <t>担当技術者氏名</t>
  </si>
  <si>
    <t>※特命随意契約の場合は「資格者証（写し）」を添付してください。</t>
    <rPh sb="1" eb="3">
      <t>トクメイ</t>
    </rPh>
    <rPh sb="3" eb="5">
      <t>ズイイ</t>
    </rPh>
    <rPh sb="5" eb="7">
      <t>ケイヤク</t>
    </rPh>
    <rPh sb="8" eb="10">
      <t>バアイ</t>
    </rPh>
    <phoneticPr fontId="3"/>
  </si>
  <si>
    <t>発行責任者及び担当者</t>
    <rPh sb="0" eb="2">
      <t>ハッコウ</t>
    </rPh>
    <rPh sb="2" eb="5">
      <t>セキニンシャ</t>
    </rPh>
    <rPh sb="5" eb="6">
      <t>オヨ</t>
    </rPh>
    <rPh sb="7" eb="10">
      <t>タントウシャ</t>
    </rPh>
    <phoneticPr fontId="3"/>
  </si>
  <si>
    <t>年月日：</t>
    <rPh sb="0" eb="3">
      <t>ネンガッピ</t>
    </rPh>
    <phoneticPr fontId="12"/>
  </si>
  <si>
    <t>（受注者）</t>
    <rPh sb="1" eb="2">
      <t>ジュ</t>
    </rPh>
    <rPh sb="2" eb="3">
      <t>チュウ</t>
    </rPh>
    <phoneticPr fontId="12"/>
  </si>
  <si>
    <t>代表者</t>
    <rPh sb="0" eb="2">
      <t>ダイヒョウ</t>
    </rPh>
    <phoneticPr fontId="12"/>
  </si>
  <si>
    <t>現 場 代 理 人 等 変 更 通 知 書</t>
  </si>
  <si>
    <t>工 事 名</t>
    <phoneticPr fontId="12"/>
  </si>
  <si>
    <t>付けで通知した上記工事の現場代理人及び技術者を下記のとおり変更したいので、</t>
    <phoneticPr fontId="3"/>
  </si>
  <si>
    <t>　　　工事請負契約書第10条にもとづき通知します。</t>
    <phoneticPr fontId="3"/>
  </si>
  <si>
    <t>現場代理人等変更年月日</t>
    <phoneticPr fontId="12"/>
  </si>
  <si>
    <t>変更する現場代理人等区分</t>
    <phoneticPr fontId="12"/>
  </si>
  <si>
    <r>
      <t xml:space="preserve">旧現場代理人等氏名
</t>
    </r>
    <r>
      <rPr>
        <sz val="11"/>
        <color rgb="FFFF0000"/>
        <rFont val="ＭＳ 明朝"/>
        <family val="1"/>
        <charset val="128"/>
      </rPr>
      <t>技術者の場合、()内は会社名</t>
    </r>
    <rPh sb="10" eb="13">
      <t>ギジュツシャ</t>
    </rPh>
    <rPh sb="14" eb="16">
      <t>バアイ</t>
    </rPh>
    <phoneticPr fontId="12"/>
  </si>
  <si>
    <r>
      <t xml:space="preserve">新現場代理人等氏名
</t>
    </r>
    <r>
      <rPr>
        <sz val="11"/>
        <color rgb="FFFF0000"/>
        <rFont val="ＭＳ 明朝"/>
        <family val="1"/>
        <charset val="128"/>
      </rPr>
      <t>技術者の場合、()内は会社名</t>
    </r>
    <rPh sb="6" eb="7">
      <t>ナド</t>
    </rPh>
    <rPh sb="10" eb="13">
      <t>ギジュツシャ</t>
    </rPh>
    <rPh sb="14" eb="16">
      <t>バアイ</t>
    </rPh>
    <phoneticPr fontId="12"/>
  </si>
  <si>
    <t>変　 更　 事 　由</t>
    <phoneticPr fontId="12"/>
  </si>
  <si>
    <t>※「資格者証（写し）」を添付する。</t>
    <rPh sb="7" eb="8">
      <t>ウツ</t>
    </rPh>
    <phoneticPr fontId="12"/>
  </si>
  <si>
    <t>(注)1．</t>
    <phoneticPr fontId="4"/>
  </si>
  <si>
    <t>新現場代理人等の記入内容は様式－1に準ずる。</t>
    <rPh sb="6" eb="7">
      <t>ナド</t>
    </rPh>
    <phoneticPr fontId="12"/>
  </si>
  <si>
    <t>2．</t>
    <phoneticPr fontId="6"/>
  </si>
  <si>
    <t>変更する現場代理人等区分には、下記から該当する区分を記載する</t>
    <rPh sb="0" eb="2">
      <t>ヘンコウ</t>
    </rPh>
    <rPh sb="4" eb="6">
      <t>ゲンバ</t>
    </rPh>
    <rPh sb="6" eb="9">
      <t>ダイリニン</t>
    </rPh>
    <rPh sb="9" eb="10">
      <t>トウ</t>
    </rPh>
    <rPh sb="10" eb="12">
      <t>クブン</t>
    </rPh>
    <rPh sb="15" eb="17">
      <t>カキ</t>
    </rPh>
    <rPh sb="19" eb="21">
      <t>ガイトウ</t>
    </rPh>
    <rPh sb="23" eb="25">
      <t>クブン</t>
    </rPh>
    <rPh sb="26" eb="28">
      <t>キサイ</t>
    </rPh>
    <phoneticPr fontId="4"/>
  </si>
  <si>
    <t>・現場代理人</t>
    <rPh sb="1" eb="3">
      <t>ゲンバ</t>
    </rPh>
    <rPh sb="3" eb="6">
      <t>ダイリニン</t>
    </rPh>
    <phoneticPr fontId="4"/>
  </si>
  <si>
    <t>・主任技術者</t>
    <rPh sb="1" eb="3">
      <t>シュニン</t>
    </rPh>
    <rPh sb="3" eb="6">
      <t>ギジュツシャ</t>
    </rPh>
    <phoneticPr fontId="4"/>
  </si>
  <si>
    <t>・監理技術者</t>
    <rPh sb="1" eb="3">
      <t>カンリ</t>
    </rPh>
    <rPh sb="3" eb="6">
      <t>ギジュツシャ</t>
    </rPh>
    <phoneticPr fontId="4"/>
  </si>
  <si>
    <t>・監理技術者補佐</t>
    <rPh sb="1" eb="3">
      <t>カンリ</t>
    </rPh>
    <rPh sb="3" eb="6">
      <t>ギジュツシャ</t>
    </rPh>
    <rPh sb="6" eb="8">
      <t>ホサ</t>
    </rPh>
    <phoneticPr fontId="4"/>
  </si>
  <si>
    <t>・専門技術者</t>
    <rPh sb="1" eb="3">
      <t>センモン</t>
    </rPh>
    <rPh sb="3" eb="6">
      <t>ギジュツシャ</t>
    </rPh>
    <phoneticPr fontId="4"/>
  </si>
  <si>
    <t>・担当技術者</t>
  </si>
  <si>
    <t>様式－２</t>
    <rPh sb="0" eb="2">
      <t>ヨウシキ</t>
    </rPh>
    <phoneticPr fontId="10"/>
  </si>
  <si>
    <t>あて</t>
    <phoneticPr fontId="3"/>
  </si>
  <si>
    <t>請負代金内訳書</t>
    <rPh sb="0" eb="2">
      <t>ウケオイ</t>
    </rPh>
    <rPh sb="2" eb="4">
      <t>ダイキン</t>
    </rPh>
    <rPh sb="4" eb="6">
      <t>ウチワケ</t>
    </rPh>
    <rPh sb="6" eb="7">
      <t>ショ</t>
    </rPh>
    <phoneticPr fontId="10"/>
  </si>
  <si>
    <t>工 事 名</t>
    <rPh sb="0" eb="1">
      <t>コウ</t>
    </rPh>
    <rPh sb="2" eb="3">
      <t>コト</t>
    </rPh>
    <rPh sb="4" eb="5">
      <t>メイ</t>
    </rPh>
    <phoneticPr fontId="10"/>
  </si>
  <si>
    <t>契約年月日</t>
    <rPh sb="0" eb="2">
      <t>ケイヤク</t>
    </rPh>
    <rPh sb="2" eb="5">
      <t>ネンガッピ</t>
    </rPh>
    <phoneticPr fontId="10"/>
  </si>
  <si>
    <t>工　期</t>
    <rPh sb="0" eb="1">
      <t>コウ</t>
    </rPh>
    <rPh sb="2" eb="3">
      <t>キ</t>
    </rPh>
    <phoneticPr fontId="10"/>
  </si>
  <si>
    <t>から</t>
    <phoneticPr fontId="3"/>
  </si>
  <si>
    <t>まで</t>
    <phoneticPr fontId="3"/>
  </si>
  <si>
    <t>迄</t>
    <rPh sb="0" eb="1">
      <t>マデ</t>
    </rPh>
    <phoneticPr fontId="10"/>
  </si>
  <si>
    <t>費　目</t>
    <rPh sb="0" eb="1">
      <t>ヒ</t>
    </rPh>
    <rPh sb="2" eb="3">
      <t>メ</t>
    </rPh>
    <phoneticPr fontId="10"/>
  </si>
  <si>
    <t>工　　種</t>
    <rPh sb="0" eb="1">
      <t>コウ</t>
    </rPh>
    <rPh sb="3" eb="4">
      <t>タネ</t>
    </rPh>
    <phoneticPr fontId="10"/>
  </si>
  <si>
    <t>種別</t>
    <rPh sb="0" eb="2">
      <t>シュベツ</t>
    </rPh>
    <phoneticPr fontId="10"/>
  </si>
  <si>
    <t>細別</t>
    <rPh sb="0" eb="2">
      <t>サイベツ</t>
    </rPh>
    <phoneticPr fontId="10"/>
  </si>
  <si>
    <t>規格</t>
    <rPh sb="0" eb="1">
      <t>タダシ</t>
    </rPh>
    <rPh sb="1" eb="2">
      <t>カク</t>
    </rPh>
    <phoneticPr fontId="10"/>
  </si>
  <si>
    <t>単位</t>
    <rPh sb="0" eb="2">
      <t>タンイ</t>
    </rPh>
    <phoneticPr fontId="10"/>
  </si>
  <si>
    <t>員　数</t>
    <rPh sb="0" eb="1">
      <t>イン</t>
    </rPh>
    <rPh sb="2" eb="3">
      <t>カズ</t>
    </rPh>
    <phoneticPr fontId="10"/>
  </si>
  <si>
    <t>単価</t>
    <rPh sb="0" eb="2">
      <t>タンカ</t>
    </rPh>
    <phoneticPr fontId="10"/>
  </si>
  <si>
    <t>金　額</t>
    <rPh sb="0" eb="1">
      <t>キン</t>
    </rPh>
    <rPh sb="2" eb="3">
      <t>ガク</t>
    </rPh>
    <phoneticPr fontId="10"/>
  </si>
  <si>
    <t>道路改良</t>
    <rPh sb="0" eb="4">
      <t>ドウロカイリョウ</t>
    </rPh>
    <phoneticPr fontId="3"/>
  </si>
  <si>
    <t>道路土工</t>
    <rPh sb="0" eb="4">
      <t>ドウロドコウ</t>
    </rPh>
    <phoneticPr fontId="3"/>
  </si>
  <si>
    <t>式</t>
    <rPh sb="0" eb="1">
      <t>シキ</t>
    </rPh>
    <phoneticPr fontId="3"/>
  </si>
  <si>
    <t>擁壁工</t>
    <rPh sb="0" eb="3">
      <t>ヨウヘキコウ</t>
    </rPh>
    <phoneticPr fontId="3"/>
  </si>
  <si>
    <t>カルバート工</t>
    <rPh sb="5" eb="6">
      <t>コウ</t>
    </rPh>
    <phoneticPr fontId="3"/>
  </si>
  <si>
    <t>舗装</t>
    <rPh sb="0" eb="2">
      <t>ホソウ</t>
    </rPh>
    <phoneticPr fontId="3"/>
  </si>
  <si>
    <t>舗装工</t>
    <rPh sb="0" eb="3">
      <t>ホソウコウ</t>
    </rPh>
    <phoneticPr fontId="3"/>
  </si>
  <si>
    <t>区画線工</t>
    <rPh sb="0" eb="4">
      <t>クカクセンコウ</t>
    </rPh>
    <phoneticPr fontId="3"/>
  </si>
  <si>
    <t>仮設工</t>
    <rPh sb="0" eb="3">
      <t>カセツコウ</t>
    </rPh>
    <phoneticPr fontId="3"/>
  </si>
  <si>
    <t>直接工事費</t>
    <rPh sb="0" eb="5">
      <t>チョクセツコウジヒ</t>
    </rPh>
    <phoneticPr fontId="3"/>
  </si>
  <si>
    <t>共通仮設費</t>
    <rPh sb="0" eb="5">
      <t>キョウツウカセツヒ</t>
    </rPh>
    <phoneticPr fontId="3"/>
  </si>
  <si>
    <t>純工事費</t>
    <rPh sb="0" eb="4">
      <t>ジュンコウジヒ</t>
    </rPh>
    <phoneticPr fontId="3"/>
  </si>
  <si>
    <t>現場管理費</t>
    <rPh sb="0" eb="5">
      <t>ゲンバカンリヒ</t>
    </rPh>
    <phoneticPr fontId="3"/>
  </si>
  <si>
    <t>工事原価</t>
    <rPh sb="0" eb="4">
      <t>コウジゲンカ</t>
    </rPh>
    <phoneticPr fontId="3"/>
  </si>
  <si>
    <t>一般管理費等</t>
    <rPh sb="0" eb="5">
      <t>イッパンカンリヒ</t>
    </rPh>
    <rPh sb="5" eb="6">
      <t>トウ</t>
    </rPh>
    <phoneticPr fontId="3"/>
  </si>
  <si>
    <t>工事価格</t>
    <rPh sb="0" eb="4">
      <t>コウジカカク</t>
    </rPh>
    <phoneticPr fontId="3"/>
  </si>
  <si>
    <t>消費税相当額</t>
    <rPh sb="0" eb="3">
      <t>ショウヒゼイ</t>
    </rPh>
    <rPh sb="3" eb="5">
      <t>ソウトウ</t>
    </rPh>
    <rPh sb="5" eb="6">
      <t>ガク</t>
    </rPh>
    <phoneticPr fontId="3"/>
  </si>
  <si>
    <t>工事費計</t>
    <rPh sb="0" eb="4">
      <t>コウジヒケイ</t>
    </rPh>
    <phoneticPr fontId="3"/>
  </si>
  <si>
    <r>
      <t>（直接工事費のうち、材料費     　    円）</t>
    </r>
    <r>
      <rPr>
        <vertAlign val="superscript"/>
        <sz val="11"/>
        <color theme="1"/>
        <rFont val="ＭＳ 明朝"/>
        <family val="1"/>
        <charset val="128"/>
      </rPr>
      <t>※</t>
    </r>
    <rPh sb="1" eb="6">
      <t>チョクセツコウジヒ</t>
    </rPh>
    <rPh sb="10" eb="13">
      <t>ザイリョウヒ</t>
    </rPh>
    <phoneticPr fontId="4"/>
  </si>
  <si>
    <r>
      <t>（直接工事費のうち、材料費 　　　＊＊＊円）</t>
    </r>
    <r>
      <rPr>
        <vertAlign val="superscript"/>
        <sz val="11"/>
        <color rgb="FFFF0000"/>
        <rFont val="ＭＳ 明朝"/>
        <family val="1"/>
        <charset val="128"/>
      </rPr>
      <t>※</t>
    </r>
    <rPh sb="1" eb="6">
      <t>チョクセツコウジヒ</t>
    </rPh>
    <rPh sb="10" eb="13">
      <t>ザイリョウヒ</t>
    </rPh>
    <phoneticPr fontId="4"/>
  </si>
  <si>
    <r>
      <t>（直接工事費のうち、労務費    　     円）</t>
    </r>
    <r>
      <rPr>
        <vertAlign val="superscript"/>
        <sz val="11"/>
        <color theme="1"/>
        <rFont val="ＭＳ 明朝"/>
        <family val="1"/>
        <charset val="128"/>
      </rPr>
      <t>※</t>
    </r>
    <rPh sb="5" eb="8">
      <t>ザイリョウヒ</t>
    </rPh>
    <rPh sb="10" eb="12">
      <t>ロウム</t>
    </rPh>
    <phoneticPr fontId="4"/>
  </si>
  <si>
    <r>
      <t>（直接工事費のうち、労務費 　　　＊＊＊円）</t>
    </r>
    <r>
      <rPr>
        <vertAlign val="superscript"/>
        <sz val="11"/>
        <color rgb="FFFF0000"/>
        <rFont val="ＭＳ 明朝"/>
        <family val="1"/>
        <charset val="128"/>
      </rPr>
      <t>※</t>
    </r>
    <rPh sb="5" eb="8">
      <t>ザイリョウヒ</t>
    </rPh>
    <rPh sb="10" eb="12">
      <t>ロウム</t>
    </rPh>
    <phoneticPr fontId="4"/>
  </si>
  <si>
    <r>
      <t>（現場管理費のうち、法定福利費   　      円）</t>
    </r>
    <r>
      <rPr>
        <vertAlign val="superscript"/>
        <sz val="11"/>
        <color theme="1"/>
        <rFont val="ＭＳ 明朝"/>
        <family val="1"/>
        <charset val="128"/>
      </rPr>
      <t>※</t>
    </r>
    <rPh sb="1" eb="6">
      <t>ゲンバカンリヒ</t>
    </rPh>
    <rPh sb="10" eb="12">
      <t>ホウテイ</t>
    </rPh>
    <rPh sb="12" eb="14">
      <t>フクリ</t>
    </rPh>
    <rPh sb="14" eb="15">
      <t>ヒ</t>
    </rPh>
    <phoneticPr fontId="4"/>
  </si>
  <si>
    <r>
      <t>（現場管理費のうち、法定福利費   　   　＊＊＊円）</t>
    </r>
    <r>
      <rPr>
        <vertAlign val="superscript"/>
        <sz val="11"/>
        <color rgb="FFFF0000"/>
        <rFont val="ＭＳ 明朝"/>
        <family val="1"/>
        <charset val="128"/>
      </rPr>
      <t>※</t>
    </r>
    <rPh sb="1" eb="6">
      <t>ゲンバカンリヒ</t>
    </rPh>
    <rPh sb="10" eb="12">
      <t>ホウテイ</t>
    </rPh>
    <rPh sb="12" eb="14">
      <t>フクリ</t>
    </rPh>
    <rPh sb="14" eb="15">
      <t>ヒ</t>
    </rPh>
    <phoneticPr fontId="4"/>
  </si>
  <si>
    <r>
      <t>（工事原価のうち、安全衛生経費    　     円）</t>
    </r>
    <r>
      <rPr>
        <vertAlign val="superscript"/>
        <sz val="11"/>
        <color theme="1"/>
        <rFont val="ＭＳ 明朝"/>
        <family val="1"/>
        <charset val="128"/>
      </rPr>
      <t>※</t>
    </r>
    <rPh sb="1" eb="5">
      <t>コウジゲンカ</t>
    </rPh>
    <rPh sb="9" eb="11">
      <t>アンゼン</t>
    </rPh>
    <rPh sb="11" eb="13">
      <t>エイセイ</t>
    </rPh>
    <rPh sb="13" eb="15">
      <t>ケイヒ</t>
    </rPh>
    <phoneticPr fontId="4"/>
  </si>
  <si>
    <r>
      <t>（工事原価のうち、安全衛生経費    　    ＊＊＊円）</t>
    </r>
    <r>
      <rPr>
        <vertAlign val="superscript"/>
        <sz val="11"/>
        <color rgb="FFFF0000"/>
        <rFont val="ＭＳ 明朝"/>
        <family val="1"/>
        <charset val="128"/>
      </rPr>
      <t>※</t>
    </r>
    <rPh sb="1" eb="5">
      <t>コウジゲンカ</t>
    </rPh>
    <rPh sb="9" eb="11">
      <t>アンゼン</t>
    </rPh>
    <rPh sb="11" eb="13">
      <t>エイセイ</t>
    </rPh>
    <rPh sb="13" eb="15">
      <t>ケイヒ</t>
    </rPh>
    <phoneticPr fontId="4"/>
  </si>
  <si>
    <r>
      <t>（現場管理費のうち、建設業退職金共済契約に係る掛金　  　       円）</t>
    </r>
    <r>
      <rPr>
        <vertAlign val="superscript"/>
        <sz val="11"/>
        <color theme="1"/>
        <rFont val="ＭＳ 明朝"/>
        <family val="1"/>
        <charset val="128"/>
      </rPr>
      <t>※</t>
    </r>
    <rPh sb="1" eb="3">
      <t>ゲンバ</t>
    </rPh>
    <rPh sb="3" eb="6">
      <t>カンリヒ</t>
    </rPh>
    <rPh sb="10" eb="13">
      <t>ケンセツギョウ</t>
    </rPh>
    <rPh sb="13" eb="16">
      <t>タイショクキン</t>
    </rPh>
    <rPh sb="16" eb="18">
      <t>キョウサイ</t>
    </rPh>
    <rPh sb="18" eb="20">
      <t>ケイヤク</t>
    </rPh>
    <rPh sb="21" eb="22">
      <t>カカ</t>
    </rPh>
    <rPh sb="23" eb="25">
      <t>カケキン</t>
    </rPh>
    <phoneticPr fontId="4"/>
  </si>
  <si>
    <r>
      <t>（現場管理費のうち、建設業退職金共済契約に係る掛金　  　      ＊＊＊円）</t>
    </r>
    <r>
      <rPr>
        <vertAlign val="superscript"/>
        <sz val="11"/>
        <color rgb="FFFF0000"/>
        <rFont val="ＭＳ 明朝"/>
        <family val="1"/>
        <charset val="128"/>
      </rPr>
      <t>※</t>
    </r>
    <rPh sb="1" eb="3">
      <t>ゲンバ</t>
    </rPh>
    <rPh sb="3" eb="6">
      <t>カンリヒ</t>
    </rPh>
    <rPh sb="10" eb="13">
      <t>ケンセツギョウ</t>
    </rPh>
    <rPh sb="13" eb="16">
      <t>タイショクキン</t>
    </rPh>
    <rPh sb="16" eb="18">
      <t>キョウサイ</t>
    </rPh>
    <rPh sb="18" eb="20">
      <t>ケイヤク</t>
    </rPh>
    <rPh sb="21" eb="22">
      <t>カカ</t>
    </rPh>
    <rPh sb="23" eb="25">
      <t>カケキン</t>
    </rPh>
    <phoneticPr fontId="4"/>
  </si>
  <si>
    <t>　※括弧内の材料費、労務費、法定福利費、安全衛生経費、建設業退職金共済契約に係る掛金については、別紙としてもよい。</t>
    <rPh sb="2" eb="4">
      <t>カッコ</t>
    </rPh>
    <rPh sb="4" eb="5">
      <t>ナイ</t>
    </rPh>
    <rPh sb="6" eb="9">
      <t>ザイリョウヒ</t>
    </rPh>
    <rPh sb="10" eb="13">
      <t>ロウムヒ</t>
    </rPh>
    <rPh sb="14" eb="19">
      <t>ホウテイフクリヒ</t>
    </rPh>
    <rPh sb="20" eb="24">
      <t>アンゼンエイセイ</t>
    </rPh>
    <rPh sb="24" eb="26">
      <t>ケイヒ</t>
    </rPh>
    <rPh sb="27" eb="30">
      <t>ケンセツギョウ</t>
    </rPh>
    <rPh sb="30" eb="35">
      <t>タイショクキンキョウサイ</t>
    </rPh>
    <rPh sb="35" eb="37">
      <t>ケイヤク</t>
    </rPh>
    <rPh sb="38" eb="39">
      <t>カカ</t>
    </rPh>
    <rPh sb="40" eb="41">
      <t>カ</t>
    </rPh>
    <rPh sb="41" eb="42">
      <t>キン</t>
    </rPh>
    <rPh sb="48" eb="50">
      <t>ベッシ</t>
    </rPh>
    <phoneticPr fontId="4"/>
  </si>
  <si>
    <t>　※括弧内の材料費、労務費、法定福利費、安全衛生経費、建設業退職金共済契約に係る掛金については、別紙としてもよい。</t>
    <rPh sb="2" eb="4">
      <t>カッコ</t>
    </rPh>
    <rPh sb="4" eb="5">
      <t>ナイ</t>
    </rPh>
    <rPh sb="6" eb="9">
      <t>ザイリョウヒ</t>
    </rPh>
    <rPh sb="10" eb="13">
      <t>ロウムヒ</t>
    </rPh>
    <rPh sb="14" eb="19">
      <t>ホウテイフクリヒ</t>
    </rPh>
    <rPh sb="20" eb="24">
      <t>アンゼンエイセイ</t>
    </rPh>
    <rPh sb="24" eb="26">
      <t>ケイヒ</t>
    </rPh>
    <rPh sb="27" eb="30">
      <t>ケンセツギョウ</t>
    </rPh>
    <rPh sb="30" eb="35">
      <t>タイショクキンキョウサイ</t>
    </rPh>
    <rPh sb="35" eb="37">
      <t>ケイヤク</t>
    </rPh>
    <rPh sb="38" eb="39">
      <t>カカ</t>
    </rPh>
    <rPh sb="40" eb="41">
      <t>カ</t>
    </rPh>
    <rPh sb="41" eb="42">
      <t>キン</t>
    </rPh>
    <rPh sb="48" eb="50">
      <t>ベッシ</t>
    </rPh>
    <phoneticPr fontId="3"/>
  </si>
  <si>
    <t>工　　程　　表</t>
    <rPh sb="0" eb="1">
      <t>コウ</t>
    </rPh>
    <rPh sb="3" eb="4">
      <t>ホド</t>
    </rPh>
    <rPh sb="6" eb="7">
      <t>ヒョウ</t>
    </rPh>
    <phoneticPr fontId="10"/>
  </si>
  <si>
    <t>あて</t>
    <phoneticPr fontId="10"/>
  </si>
  <si>
    <t>工事名</t>
    <rPh sb="0" eb="2">
      <t>コウジ</t>
    </rPh>
    <rPh sb="2" eb="3">
      <t>メイ</t>
    </rPh>
    <phoneticPr fontId="10"/>
  </si>
  <si>
    <t>月</t>
    <rPh sb="0" eb="1">
      <t>ツキ</t>
    </rPh>
    <phoneticPr fontId="10"/>
  </si>
  <si>
    <t>日</t>
    <rPh sb="0" eb="1">
      <t>ニチ</t>
    </rPh>
    <phoneticPr fontId="10"/>
  </si>
  <si>
    <t>記載要領</t>
    <rPh sb="0" eb="2">
      <t>キサイ</t>
    </rPh>
    <rPh sb="2" eb="4">
      <t>ヨウリョウ</t>
    </rPh>
    <phoneticPr fontId="6"/>
  </si>
  <si>
    <t>　1　工種は工事数量総括表の工種を記載する。（工種以外でも必要なものは、記載する。）</t>
    <rPh sb="3" eb="5">
      <t>コウシュ</t>
    </rPh>
    <rPh sb="6" eb="8">
      <t>コウジ</t>
    </rPh>
    <rPh sb="8" eb="10">
      <t>スウリョウ</t>
    </rPh>
    <rPh sb="10" eb="12">
      <t>ソウカツ</t>
    </rPh>
    <rPh sb="12" eb="13">
      <t>ヒョウ</t>
    </rPh>
    <rPh sb="14" eb="16">
      <t>コウシュ</t>
    </rPh>
    <rPh sb="17" eb="19">
      <t>キサイ</t>
    </rPh>
    <rPh sb="23" eb="25">
      <t>コウシュ</t>
    </rPh>
    <rPh sb="25" eb="27">
      <t>イガイ</t>
    </rPh>
    <rPh sb="29" eb="31">
      <t>ヒツヨウ</t>
    </rPh>
    <rPh sb="36" eb="38">
      <t>キサイ</t>
    </rPh>
    <phoneticPr fontId="6"/>
  </si>
  <si>
    <t>　2　予定工程は黒実線をもって表示する。</t>
    <rPh sb="3" eb="5">
      <t>ヨテイ</t>
    </rPh>
    <rPh sb="5" eb="7">
      <t>コウテイ</t>
    </rPh>
    <rPh sb="8" eb="9">
      <t>クロ</t>
    </rPh>
    <rPh sb="9" eb="11">
      <t>ジッセン</t>
    </rPh>
    <rPh sb="15" eb="17">
      <t>ヒョウジ</t>
    </rPh>
    <phoneticPr fontId="6"/>
  </si>
  <si>
    <t>変　　更　　工　　程　　表</t>
    <rPh sb="0" eb="1">
      <t>ヘン</t>
    </rPh>
    <rPh sb="3" eb="4">
      <t>サラ</t>
    </rPh>
    <rPh sb="6" eb="7">
      <t>コウ</t>
    </rPh>
    <rPh sb="9" eb="10">
      <t>ホド</t>
    </rPh>
    <rPh sb="12" eb="13">
      <t>ヒョウ</t>
    </rPh>
    <phoneticPr fontId="10"/>
  </si>
  <si>
    <t>（受注者）</t>
  </si>
  <si>
    <t>変更工期</t>
    <rPh sb="0" eb="2">
      <t>ヘンコウ</t>
    </rPh>
    <rPh sb="2" eb="3">
      <t>コウ</t>
    </rPh>
    <rPh sb="3" eb="4">
      <t>キ</t>
    </rPh>
    <phoneticPr fontId="10"/>
  </si>
  <si>
    <t>　2　当初契約の工程は黒実線をもって表示する。また、変更契約の工程は下段に黒点線もしくは赤実線をもって表示する。</t>
    <rPh sb="3" eb="5">
      <t>トウショ</t>
    </rPh>
    <rPh sb="5" eb="7">
      <t>ケイヤク</t>
    </rPh>
    <rPh sb="8" eb="10">
      <t>コウテイ</t>
    </rPh>
    <rPh sb="11" eb="12">
      <t>クロ</t>
    </rPh>
    <rPh sb="12" eb="14">
      <t>ジッセン</t>
    </rPh>
    <rPh sb="18" eb="20">
      <t>ヒョウジ</t>
    </rPh>
    <rPh sb="26" eb="28">
      <t>ヘンコウ</t>
    </rPh>
    <rPh sb="28" eb="30">
      <t>ケイヤク</t>
    </rPh>
    <rPh sb="31" eb="33">
      <t>コウテイ</t>
    </rPh>
    <rPh sb="34" eb="36">
      <t>カダン</t>
    </rPh>
    <rPh sb="37" eb="38">
      <t>クロ</t>
    </rPh>
    <rPh sb="38" eb="40">
      <t>テンセン</t>
    </rPh>
    <rPh sb="44" eb="45">
      <t>アカ</t>
    </rPh>
    <rPh sb="45" eb="47">
      <t>ジッセン</t>
    </rPh>
    <rPh sb="51" eb="53">
      <t>ヒョウジ</t>
    </rPh>
    <phoneticPr fontId="6"/>
  </si>
  <si>
    <t>様式－4</t>
    <rPh sb="0" eb="2">
      <t>ヨウシキ</t>
    </rPh>
    <phoneticPr fontId="10"/>
  </si>
  <si>
    <t>（共済契約者が発注者へ）</t>
    <rPh sb="1" eb="3">
      <t>キョウサイ</t>
    </rPh>
    <rPh sb="3" eb="6">
      <t>ケイヤクシャ</t>
    </rPh>
    <rPh sb="7" eb="10">
      <t>ハッチュウシャ</t>
    </rPh>
    <phoneticPr fontId="3"/>
  </si>
  <si>
    <t>共済契約者番号</t>
    <rPh sb="0" eb="2">
      <t>キョウサイ</t>
    </rPh>
    <rPh sb="2" eb="5">
      <t>ケイヤクシャ</t>
    </rPh>
    <rPh sb="5" eb="7">
      <t>バンゴウ</t>
    </rPh>
    <phoneticPr fontId="3"/>
  </si>
  <si>
    <r>
      <t xml:space="preserve">共済契約者名
</t>
    </r>
    <r>
      <rPr>
        <sz val="8"/>
        <color rgb="FFFF0000"/>
        <rFont val="游ゴシック"/>
        <family val="3"/>
        <charset val="128"/>
        <scheme val="minor"/>
      </rPr>
      <t>（法人または事業主氏名）</t>
    </r>
    <rPh sb="0" eb="2">
      <t>キョウサイ</t>
    </rPh>
    <rPh sb="2" eb="5">
      <t>ケイヤクシャ</t>
    </rPh>
    <rPh sb="5" eb="6">
      <t>メイ</t>
    </rPh>
    <rPh sb="16" eb="18">
      <t>シメイ</t>
    </rPh>
    <phoneticPr fontId="3"/>
  </si>
  <si>
    <t>ＪＶの場合は
共同企業体名</t>
    <rPh sb="3" eb="5">
      <t>バアイ</t>
    </rPh>
    <rPh sb="7" eb="9">
      <t>キョウドウ</t>
    </rPh>
    <rPh sb="9" eb="12">
      <t>キギョウタイ</t>
    </rPh>
    <rPh sb="12" eb="13">
      <t>ナ</t>
    </rPh>
    <phoneticPr fontId="3"/>
  </si>
  <si>
    <t>掛金収納書番号
（お問い合わせの際は、この番号と共済契約者名をお知らせください。）</t>
    <rPh sb="0" eb="2">
      <t>カケキン</t>
    </rPh>
    <rPh sb="2" eb="4">
      <t>シュウノウ</t>
    </rPh>
    <rPh sb="4" eb="5">
      <t>ショ</t>
    </rPh>
    <rPh sb="5" eb="7">
      <t>バンゴウ</t>
    </rPh>
    <rPh sb="10" eb="11">
      <t>ト</t>
    </rPh>
    <rPh sb="12" eb="13">
      <t>ア</t>
    </rPh>
    <rPh sb="16" eb="17">
      <t>サイ</t>
    </rPh>
    <rPh sb="21" eb="23">
      <t>バンゴウ</t>
    </rPh>
    <rPh sb="24" eb="26">
      <t>キョウサイ</t>
    </rPh>
    <rPh sb="26" eb="29">
      <t>ケイヤクシャ</t>
    </rPh>
    <rPh sb="29" eb="30">
      <t>ナ</t>
    </rPh>
    <rPh sb="32" eb="33">
      <t>シ</t>
    </rPh>
    <phoneticPr fontId="3"/>
  </si>
  <si>
    <t>収納年月日</t>
    <rPh sb="0" eb="2">
      <t>シュウノウ</t>
    </rPh>
    <rPh sb="2" eb="5">
      <t>ネンガッピ</t>
    </rPh>
    <phoneticPr fontId="3"/>
  </si>
  <si>
    <t>退職金ポイント購入額</t>
    <rPh sb="0" eb="3">
      <t>タイショクキン</t>
    </rPh>
    <rPh sb="7" eb="9">
      <t>コウニュウ</t>
    </rPh>
    <rPh sb="9" eb="10">
      <t>ガク</t>
    </rPh>
    <phoneticPr fontId="3"/>
  </si>
  <si>
    <t>単価</t>
    <rPh sb="0" eb="2">
      <t>タンカ</t>
    </rPh>
    <phoneticPr fontId="3"/>
  </si>
  <si>
    <t>購入日数</t>
    <rPh sb="0" eb="2">
      <t>コウニュウ</t>
    </rPh>
    <rPh sb="2" eb="4">
      <t>ニッスウ</t>
    </rPh>
    <phoneticPr fontId="3"/>
  </si>
  <si>
    <t>購入額</t>
    <rPh sb="0" eb="2">
      <t>コウニュウ</t>
    </rPh>
    <rPh sb="2" eb="3">
      <t>ガク</t>
    </rPh>
    <phoneticPr fontId="3"/>
  </si>
  <si>
    <t>　　　３１０円
（中小企業用）　　　</t>
    <rPh sb="6" eb="7">
      <t>エン</t>
    </rPh>
    <rPh sb="9" eb="11">
      <t>チュウショウ</t>
    </rPh>
    <rPh sb="11" eb="13">
      <t>キギョウ</t>
    </rPh>
    <rPh sb="13" eb="14">
      <t>ヨウ</t>
    </rPh>
    <phoneticPr fontId="3"/>
  </si>
  <si>
    <t>日</t>
    <rPh sb="0" eb="1">
      <t>ニチ</t>
    </rPh>
    <phoneticPr fontId="3"/>
  </si>
  <si>
    <t>円</t>
    <rPh sb="0" eb="1">
      <t>エン</t>
    </rPh>
    <phoneticPr fontId="3"/>
  </si>
  <si>
    <t>　　　３１０円
（大手企業用）</t>
    <rPh sb="6" eb="7">
      <t>エン</t>
    </rPh>
    <rPh sb="9" eb="11">
      <t>オオテ</t>
    </rPh>
    <rPh sb="11" eb="13">
      <t>キギョウ</t>
    </rPh>
    <rPh sb="13" eb="14">
      <t>ヨウ</t>
    </rPh>
    <phoneticPr fontId="3"/>
  </si>
  <si>
    <t>合計</t>
    <rPh sb="0" eb="2">
      <t>ゴウケイ</t>
    </rPh>
    <phoneticPr fontId="3"/>
  </si>
  <si>
    <t>工事情報</t>
    <rPh sb="0" eb="2">
      <t>コウジ</t>
    </rPh>
    <rPh sb="2" eb="4">
      <t>ジョウホウ</t>
    </rPh>
    <phoneticPr fontId="3"/>
  </si>
  <si>
    <t>工事の区分</t>
    <rPh sb="0" eb="2">
      <t>コウジ</t>
    </rPh>
    <rPh sb="3" eb="5">
      <t>クブン</t>
    </rPh>
    <phoneticPr fontId="3"/>
  </si>
  <si>
    <t>発注者名</t>
    <rPh sb="0" eb="3">
      <t>ハッチュウシャ</t>
    </rPh>
    <rPh sb="3" eb="4">
      <t>ナ</t>
    </rPh>
    <phoneticPr fontId="3"/>
  </si>
  <si>
    <t>公共</t>
    <rPh sb="0" eb="2">
      <t>コウキョウ</t>
    </rPh>
    <phoneticPr fontId="3"/>
  </si>
  <si>
    <t>民間</t>
    <rPh sb="0" eb="2">
      <t>ミンカン</t>
    </rPh>
    <phoneticPr fontId="3"/>
  </si>
  <si>
    <t>その他</t>
    <rPh sb="2" eb="3">
      <t>タ</t>
    </rPh>
    <phoneticPr fontId="3"/>
  </si>
  <si>
    <t>元請契約の工事番号および工事名</t>
    <phoneticPr fontId="3"/>
  </si>
  <si>
    <t>総工事費</t>
    <rPh sb="0" eb="1">
      <t>ソウ</t>
    </rPh>
    <rPh sb="1" eb="4">
      <t>コウジヒ</t>
    </rPh>
    <phoneticPr fontId="3"/>
  </si>
  <si>
    <r>
      <t>　　　　　　　　　　　　</t>
    </r>
    <r>
      <rPr>
        <sz val="11"/>
        <color rgb="FFFF0000"/>
        <rFont val="游ゴシック"/>
        <family val="3"/>
        <charset val="128"/>
        <scheme val="minor"/>
      </rPr>
      <t>円</t>
    </r>
    <rPh sb="12" eb="13">
      <t>エン</t>
    </rPh>
    <phoneticPr fontId="3"/>
  </si>
  <si>
    <t>当該工事の退職金ポイント購入の考え方</t>
    <rPh sb="0" eb="2">
      <t>トウガイ</t>
    </rPh>
    <rPh sb="2" eb="4">
      <t>コウジ</t>
    </rPh>
    <rPh sb="5" eb="8">
      <t>タイショクキン</t>
    </rPh>
    <rPh sb="12" eb="14">
      <t>コウニュウ</t>
    </rPh>
    <rPh sb="15" eb="16">
      <t>カンガ</t>
    </rPh>
    <rPh sb="17" eb="18">
      <t>カタ</t>
    </rPh>
    <phoneticPr fontId="3"/>
  </si>
  <si>
    <t>この掛金収納書は、電子申請方式の退職金ポイントの購入を証する書です。</t>
    <rPh sb="2" eb="4">
      <t>カケキン</t>
    </rPh>
    <rPh sb="4" eb="6">
      <t>シュウノウ</t>
    </rPh>
    <rPh sb="6" eb="7">
      <t>ショ</t>
    </rPh>
    <rPh sb="9" eb="11">
      <t>デンシ</t>
    </rPh>
    <rPh sb="11" eb="13">
      <t>シンセイ</t>
    </rPh>
    <rPh sb="13" eb="15">
      <t>ホウシキ</t>
    </rPh>
    <rPh sb="16" eb="19">
      <t>タイショクキン</t>
    </rPh>
    <rPh sb="24" eb="26">
      <t>コウニュウ</t>
    </rPh>
    <rPh sb="27" eb="28">
      <t>アカシ</t>
    </rPh>
    <rPh sb="30" eb="31">
      <t>ショ</t>
    </rPh>
    <phoneticPr fontId="3"/>
  </si>
  <si>
    <t>独立行政法人勤労者退職金共済機構</t>
    <rPh sb="0" eb="2">
      <t>ドクリツ</t>
    </rPh>
    <rPh sb="2" eb="4">
      <t>ギョウセイ</t>
    </rPh>
    <rPh sb="4" eb="6">
      <t>ホウジン</t>
    </rPh>
    <rPh sb="6" eb="9">
      <t>キンロウシャ</t>
    </rPh>
    <rPh sb="9" eb="12">
      <t>タイショクキン</t>
    </rPh>
    <rPh sb="12" eb="14">
      <t>キョウサイ</t>
    </rPh>
    <rPh sb="14" eb="16">
      <t>キコウ</t>
    </rPh>
    <phoneticPr fontId="3"/>
  </si>
  <si>
    <t>建設業退職金共済事業本部</t>
    <rPh sb="0" eb="3">
      <t>ケンセツギョウ</t>
    </rPh>
    <rPh sb="3" eb="6">
      <t>タイショクキン</t>
    </rPh>
    <rPh sb="6" eb="8">
      <t>キョウサイ</t>
    </rPh>
    <rPh sb="8" eb="10">
      <t>ジギョウ</t>
    </rPh>
    <rPh sb="10" eb="12">
      <t>ホンブ</t>
    </rPh>
    <phoneticPr fontId="3"/>
  </si>
  <si>
    <t>税務処理には使用できません。</t>
    <rPh sb="0" eb="2">
      <t>ゼイム</t>
    </rPh>
    <rPh sb="2" eb="4">
      <t>ショリ</t>
    </rPh>
    <rPh sb="6" eb="8">
      <t>シヨウ</t>
    </rPh>
    <phoneticPr fontId="3"/>
  </si>
  <si>
    <t>また、公共工事を請け負った場合には、発注官庁等からこの掛金収納書の提出を求められる場合がありますので、大切に管理・保管願います。</t>
    <rPh sb="3" eb="5">
      <t>コウキョウ</t>
    </rPh>
    <rPh sb="5" eb="7">
      <t>コウジ</t>
    </rPh>
    <rPh sb="8" eb="9">
      <t>ウ</t>
    </rPh>
    <rPh sb="10" eb="11">
      <t>オ</t>
    </rPh>
    <rPh sb="13" eb="15">
      <t>バアイ</t>
    </rPh>
    <rPh sb="18" eb="20">
      <t>ハッチュウ</t>
    </rPh>
    <rPh sb="20" eb="22">
      <t>カンチョウ</t>
    </rPh>
    <rPh sb="22" eb="23">
      <t>トウ</t>
    </rPh>
    <rPh sb="27" eb="29">
      <t>カケキン</t>
    </rPh>
    <rPh sb="29" eb="32">
      <t>シュウノウショ</t>
    </rPh>
    <rPh sb="33" eb="35">
      <t>テイシュツ</t>
    </rPh>
    <rPh sb="36" eb="37">
      <t>モト</t>
    </rPh>
    <rPh sb="41" eb="43">
      <t>バアイ</t>
    </rPh>
    <rPh sb="51" eb="53">
      <t>タイセツ</t>
    </rPh>
    <rPh sb="54" eb="56">
      <t>カンリ</t>
    </rPh>
    <rPh sb="57" eb="60">
      <t>ホカンネガ</t>
    </rPh>
    <phoneticPr fontId="3"/>
  </si>
  <si>
    <t>(参考)</t>
    <rPh sb="1" eb="3">
      <t>サンコウ</t>
    </rPh>
    <phoneticPr fontId="3"/>
  </si>
  <si>
    <t>建設キャリアアップシステム登録情報</t>
    <rPh sb="0" eb="2">
      <t>ケンセツ</t>
    </rPh>
    <rPh sb="13" eb="15">
      <t>トウロク</t>
    </rPh>
    <rPh sb="15" eb="17">
      <t>ジョウホウ</t>
    </rPh>
    <phoneticPr fontId="28"/>
  </si>
  <si>
    <t>本工事を施工する下請負人を含めた</t>
    <rPh sb="0" eb="1">
      <t>ホン</t>
    </rPh>
    <rPh sb="1" eb="3">
      <t>コウジ</t>
    </rPh>
    <rPh sb="4" eb="6">
      <t>セコウ</t>
    </rPh>
    <rPh sb="8" eb="9">
      <t>シタ</t>
    </rPh>
    <rPh sb="9" eb="11">
      <t>ウケオイ</t>
    </rPh>
    <rPh sb="11" eb="12">
      <t>ニン</t>
    </rPh>
    <rPh sb="13" eb="14">
      <t>フク</t>
    </rPh>
    <phoneticPr fontId="28"/>
  </si>
  <si>
    <t>建設キャリアアップシステムへの登録の有無</t>
    <phoneticPr fontId="3"/>
  </si>
  <si>
    <t>（有）</t>
    <phoneticPr fontId="3"/>
  </si>
  <si>
    <t>（無）</t>
    <rPh sb="1" eb="2">
      <t>ム</t>
    </rPh>
    <phoneticPr fontId="3"/>
  </si>
  <si>
    <t>元請負人の建設キャリア
アップシステム事業者ＩＤ</t>
    <rPh sb="0" eb="1">
      <t>モト</t>
    </rPh>
    <rPh sb="1" eb="3">
      <t>ウケオイ</t>
    </rPh>
    <rPh sb="3" eb="4">
      <t>ニン</t>
    </rPh>
    <rPh sb="5" eb="7">
      <t>ケンセツ</t>
    </rPh>
    <rPh sb="19" eb="22">
      <t>ジギョウシャ</t>
    </rPh>
    <phoneticPr fontId="28"/>
  </si>
  <si>
    <t>本工事について、下請負人を含めた施工体制登録の有無</t>
    <rPh sb="0" eb="3">
      <t>ホンコウジ</t>
    </rPh>
    <rPh sb="8" eb="9">
      <t>シタ</t>
    </rPh>
    <rPh sb="9" eb="11">
      <t>ウケオイ</t>
    </rPh>
    <rPh sb="11" eb="12">
      <t>ニン</t>
    </rPh>
    <rPh sb="13" eb="14">
      <t>フク</t>
    </rPh>
    <rPh sb="16" eb="18">
      <t>セコウ</t>
    </rPh>
    <rPh sb="18" eb="20">
      <t>タイセイ</t>
    </rPh>
    <rPh sb="20" eb="22">
      <t>トウロク</t>
    </rPh>
    <rPh sb="23" eb="25">
      <t>ウム</t>
    </rPh>
    <phoneticPr fontId="28"/>
  </si>
  <si>
    <t>本現場の建設キャリア
アップシステム現場ID</t>
    <rPh sb="0" eb="1">
      <t>ホン</t>
    </rPh>
    <rPh sb="1" eb="3">
      <t>ゲンバ</t>
    </rPh>
    <rPh sb="4" eb="6">
      <t>ケンセツ</t>
    </rPh>
    <rPh sb="18" eb="20">
      <t>ゲンバ</t>
    </rPh>
    <phoneticPr fontId="28"/>
  </si>
  <si>
    <t>本工事について、カードリーダーの設置等、就業履歴が蓄積可能な環境の有無</t>
    <rPh sb="0" eb="3">
      <t>ホンコウジ</t>
    </rPh>
    <rPh sb="16" eb="18">
      <t>セッチ</t>
    </rPh>
    <rPh sb="18" eb="19">
      <t>トウ</t>
    </rPh>
    <rPh sb="20" eb="22">
      <t>シュウギョウ</t>
    </rPh>
    <rPh sb="22" eb="24">
      <t>リレキ</t>
    </rPh>
    <rPh sb="25" eb="27">
      <t>チクセキ</t>
    </rPh>
    <rPh sb="27" eb="29">
      <t>カノウ</t>
    </rPh>
    <rPh sb="30" eb="32">
      <t>カンキョウ</t>
    </rPh>
    <rPh sb="33" eb="35">
      <t>ウム</t>
    </rPh>
    <phoneticPr fontId="28"/>
  </si>
  <si>
    <t>工事番号および工事名</t>
    <rPh sb="0" eb="2">
      <t>コウジ</t>
    </rPh>
    <rPh sb="2" eb="4">
      <t>バンゴウ</t>
    </rPh>
    <rPh sb="7" eb="9">
      <t>コウジ</t>
    </rPh>
    <rPh sb="9" eb="10">
      <t>メイ</t>
    </rPh>
    <phoneticPr fontId="8"/>
  </si>
  <si>
    <t>建設キャリアアップシステム現場ID</t>
    <rPh sb="0" eb="2">
      <t>ケンセツ</t>
    </rPh>
    <rPh sb="13" eb="15">
      <t>ゲンバ</t>
    </rPh>
    <phoneticPr fontId="8"/>
  </si>
  <si>
    <t>総工事費</t>
    <rPh sb="0" eb="1">
      <t>ソウ</t>
    </rPh>
    <rPh sb="1" eb="4">
      <t>コウジヒ</t>
    </rPh>
    <phoneticPr fontId="8"/>
  </si>
  <si>
    <t>円</t>
    <rPh sb="0" eb="1">
      <t>エン</t>
    </rPh>
    <phoneticPr fontId="8"/>
  </si>
  <si>
    <t>受注者（元請）</t>
    <rPh sb="0" eb="3">
      <t>ジュチュウシャ</t>
    </rPh>
    <rPh sb="4" eb="5">
      <t>モト</t>
    </rPh>
    <rPh sb="5" eb="6">
      <t>ウ</t>
    </rPh>
    <phoneticPr fontId="8"/>
  </si>
  <si>
    <t>住　所</t>
    <rPh sb="0" eb="1">
      <t>ジュウ</t>
    </rPh>
    <rPh sb="2" eb="3">
      <t>ショ</t>
    </rPh>
    <phoneticPr fontId="8"/>
  </si>
  <si>
    <t>名　称</t>
    <rPh sb="0" eb="1">
      <t>ナ</t>
    </rPh>
    <rPh sb="2" eb="3">
      <t>ショウ</t>
    </rPh>
    <phoneticPr fontId="8"/>
  </si>
  <si>
    <t>共済契約者番号</t>
    <rPh sb="0" eb="2">
      <t>キョウサイ</t>
    </rPh>
    <rPh sb="2" eb="4">
      <t>ケイヤク</t>
    </rPh>
    <rPh sb="4" eb="5">
      <t>シャ</t>
    </rPh>
    <rPh sb="5" eb="7">
      <t>バンゴウ</t>
    </rPh>
    <phoneticPr fontId="8"/>
  </si>
  <si>
    <t>建設キャリアアップシステム事業者ID</t>
    <rPh sb="0" eb="2">
      <t>ケンセツ</t>
    </rPh>
    <rPh sb="13" eb="15">
      <t>ジギョウ</t>
    </rPh>
    <rPh sb="15" eb="16">
      <t>シャ</t>
    </rPh>
    <phoneticPr fontId="8"/>
  </si>
  <si>
    <t>共済証紙購入額</t>
    <rPh sb="0" eb="2">
      <t>キョウサイ</t>
    </rPh>
    <rPh sb="2" eb="4">
      <t>ショウシ</t>
    </rPh>
    <rPh sb="4" eb="6">
      <t>コウニュウ</t>
    </rPh>
    <rPh sb="6" eb="7">
      <t>ガク</t>
    </rPh>
    <phoneticPr fontId="8"/>
  </si>
  <si>
    <t>掛金収納書提出用台紙</t>
    <rPh sb="0" eb="1">
      <t>カ</t>
    </rPh>
    <rPh sb="1" eb="2">
      <t>キン</t>
    </rPh>
    <rPh sb="2" eb="4">
      <t>シュウノウ</t>
    </rPh>
    <rPh sb="4" eb="5">
      <t>ショ</t>
    </rPh>
    <rPh sb="5" eb="7">
      <t>テイシュツ</t>
    </rPh>
    <rPh sb="7" eb="8">
      <t>ヨウ</t>
    </rPh>
    <rPh sb="8" eb="10">
      <t>ダイシ</t>
    </rPh>
    <phoneticPr fontId="8"/>
  </si>
  <si>
    <t>掛金収納書を貼る（契約者から発注者用）</t>
  </si>
  <si>
    <t>当該工事における共済証紙購入の考え方　(該当する□に✓をチェックして下さい)</t>
    <phoneticPr fontId="8"/>
  </si>
  <si>
    <t>□１．発注者の指示のとおり</t>
    <rPh sb="3" eb="6">
      <t>ハッチュウシャ</t>
    </rPh>
    <rPh sb="7" eb="9">
      <t>シジ</t>
    </rPh>
    <phoneticPr fontId="8"/>
  </si>
  <si>
    <t>□２．対象労働者数と当該労働者の就労日数を的確に把握している場合</t>
    <rPh sb="3" eb="5">
      <t>タイショウ</t>
    </rPh>
    <rPh sb="5" eb="8">
      <t>ロウドウシャ</t>
    </rPh>
    <rPh sb="8" eb="9">
      <t>スウ</t>
    </rPh>
    <rPh sb="10" eb="12">
      <t>トウガイ</t>
    </rPh>
    <rPh sb="12" eb="15">
      <t>ロウドウシャ</t>
    </rPh>
    <rPh sb="16" eb="18">
      <t>シュウロウ</t>
    </rPh>
    <rPh sb="18" eb="20">
      <t>ニッスウ</t>
    </rPh>
    <rPh sb="21" eb="23">
      <t>テキカク</t>
    </rPh>
    <rPh sb="24" eb="26">
      <t>ハアク</t>
    </rPh>
    <rPh sb="30" eb="32">
      <t>バアイ</t>
    </rPh>
    <phoneticPr fontId="8"/>
  </si>
  <si>
    <t>□３．対象労働者数と当該労働者の就労日数の把握が困難な場合</t>
    <phoneticPr fontId="8"/>
  </si>
  <si>
    <t>□４．その他</t>
    <rPh sb="5" eb="6">
      <t>タ</t>
    </rPh>
    <phoneticPr fontId="8"/>
  </si>
  <si>
    <t>購入額の根拠を記入</t>
    <rPh sb="0" eb="3">
      <t>コウニュウガク</t>
    </rPh>
    <rPh sb="4" eb="6">
      <t>コンキョ</t>
    </rPh>
    <rPh sb="7" eb="9">
      <t>キニュウ</t>
    </rPh>
    <phoneticPr fontId="8"/>
  </si>
  <si>
    <t>（参考）</t>
    <rPh sb="1" eb="3">
      <t>サンコウ</t>
    </rPh>
    <phoneticPr fontId="8"/>
  </si>
  <si>
    <t>建設キャリアアップシステム登録情報</t>
    <rPh sb="0" eb="2">
      <t>ケンセツ</t>
    </rPh>
    <rPh sb="13" eb="15">
      <t>トウロク</t>
    </rPh>
    <rPh sb="15" eb="17">
      <t>ジョウホウ</t>
    </rPh>
    <phoneticPr fontId="8"/>
  </si>
  <si>
    <t>　共済契約者である元請負人の建設キャリアアップシステム事業者登録の有無　　　 （　有　・ 無　）</t>
    <phoneticPr fontId="8"/>
  </si>
  <si>
    <t>　本工事について、現場・契約情報の建設キャリアアップシステムへの登録の有無　 （　有　・ 無　）</t>
    <phoneticPr fontId="8"/>
  </si>
  <si>
    <t>　本工事について、カードリーダーの設置等、就業履歴が蓄積可能な環境の有無  　 （　有　・ 無　）</t>
    <phoneticPr fontId="8"/>
  </si>
  <si>
    <t>年月日：</t>
    <rPh sb="0" eb="3">
      <t>ネンガッピ</t>
    </rPh>
    <phoneticPr fontId="10"/>
  </si>
  <si>
    <t>請求書</t>
    <rPh sb="0" eb="3">
      <t>セイキュウショ</t>
    </rPh>
    <phoneticPr fontId="10"/>
  </si>
  <si>
    <t>（</t>
    <phoneticPr fontId="10"/>
  </si>
  <si>
    <t>）</t>
    <phoneticPr fontId="10"/>
  </si>
  <si>
    <t>請求者（企業体名）</t>
    <rPh sb="4" eb="8">
      <t>キギョウタイメイ</t>
    </rPh>
    <phoneticPr fontId="10"/>
  </si>
  <si>
    <t>代表者（住所）</t>
    <rPh sb="0" eb="3">
      <t>ダイヒョウシャ</t>
    </rPh>
    <rPh sb="4" eb="6">
      <t>ジュウショ</t>
    </rPh>
    <phoneticPr fontId="10"/>
  </si>
  <si>
    <t>（氏名）</t>
    <phoneticPr fontId="10"/>
  </si>
  <si>
    <t xml:space="preserve">登録番号 </t>
    <rPh sb="0" eb="4">
      <t>トウロクバンゴウ</t>
    </rPh>
    <phoneticPr fontId="3"/>
  </si>
  <si>
    <t>下記のとおり請求します。</t>
    <phoneticPr fontId="10"/>
  </si>
  <si>
    <t>請求金額</t>
    <phoneticPr fontId="10"/>
  </si>
  <si>
    <t>￥</t>
  </si>
  <si>
    <t xml:space="preserve"> 8%対象</t>
    <rPh sb="3" eb="5">
      <t>タイショウ</t>
    </rPh>
    <phoneticPr fontId="3"/>
  </si>
  <si>
    <t>円　消費税</t>
    <rPh sb="0" eb="1">
      <t>エン</t>
    </rPh>
    <rPh sb="2" eb="5">
      <t>ショウヒゼイ</t>
    </rPh>
    <phoneticPr fontId="3"/>
  </si>
  <si>
    <t>10%対象</t>
    <rPh sb="3" eb="5">
      <t>タイショウ</t>
    </rPh>
    <phoneticPr fontId="3"/>
  </si>
  <si>
    <t>円　  合計</t>
    <rPh sb="0" eb="1">
      <t>エン</t>
    </rPh>
    <rPh sb="4" eb="6">
      <t>ゴウケイ</t>
    </rPh>
    <phoneticPr fontId="3"/>
  </si>
  <si>
    <t>ただし、次の工事の(</t>
    <phoneticPr fontId="10"/>
  </si>
  <si>
    <t>)として</t>
    <phoneticPr fontId="10"/>
  </si>
  <si>
    <t>工事名</t>
  </si>
  <si>
    <t>契約日</t>
  </si>
  <si>
    <t>契約金額</t>
  </si>
  <si>
    <t>￥</t>
    <phoneticPr fontId="10"/>
  </si>
  <si>
    <t>振込希望金融機関名</t>
  </si>
  <si>
    <t>銀行　金庫</t>
    <rPh sb="0" eb="2">
      <t>ギンコウ</t>
    </rPh>
    <rPh sb="3" eb="5">
      <t>キンコ</t>
    </rPh>
    <phoneticPr fontId="3"/>
  </si>
  <si>
    <t>店</t>
  </si>
  <si>
    <t>預金の種別</t>
  </si>
  <si>
    <t>口座番号</t>
  </si>
  <si>
    <t>口座名義</t>
  </si>
  <si>
    <t>フリガナ</t>
  </si>
  <si>
    <t>振込指定コード番号</t>
  </si>
  <si>
    <t>（　　　）には前払金、中間前払金、部分払金、指定部分完済払金、完成代金の別を記入すること。</t>
    <phoneticPr fontId="10"/>
  </si>
  <si>
    <r>
      <t>部分払金を請求する場合は、請求内訳書（部分払の場合又は</t>
    </r>
    <r>
      <rPr>
        <sz val="11"/>
        <color theme="1"/>
        <rFont val="ＭＳ 明朝"/>
        <family val="1"/>
        <charset val="128"/>
      </rPr>
      <t>債務</t>
    </r>
    <r>
      <rPr>
        <sz val="11"/>
        <rFont val="ＭＳ 明朝"/>
        <family val="1"/>
        <charset val="128"/>
      </rPr>
      <t>の場合）を添付すること。</t>
    </r>
    <rPh sb="27" eb="29">
      <t>サイム</t>
    </rPh>
    <phoneticPr fontId="10"/>
  </si>
  <si>
    <t>3．</t>
    <phoneticPr fontId="6"/>
  </si>
  <si>
    <t>指定部分完済払代金を請求する場合には、請求内訳書（指定部分払の場合）を添付すること。</t>
    <phoneticPr fontId="10"/>
  </si>
  <si>
    <t>（部分払の場合）</t>
    <rPh sb="1" eb="3">
      <t>ブブン</t>
    </rPh>
    <rPh sb="3" eb="4">
      <t>バラ</t>
    </rPh>
    <rPh sb="5" eb="7">
      <t>バアイ</t>
    </rPh>
    <phoneticPr fontId="10"/>
  </si>
  <si>
    <t>請　　求　　内　　訳　　書</t>
    <phoneticPr fontId="10"/>
  </si>
  <si>
    <t>1.</t>
    <phoneticPr fontId="10"/>
  </si>
  <si>
    <t>請負代金額</t>
  </si>
  <si>
    <t>（A）</t>
    <phoneticPr fontId="6"/>
  </si>
  <si>
    <t>2.</t>
    <phoneticPr fontId="10"/>
  </si>
  <si>
    <t>前払金額</t>
  </si>
  <si>
    <t>（B）</t>
    <phoneticPr fontId="6"/>
  </si>
  <si>
    <t>3.</t>
    <phoneticPr fontId="10"/>
  </si>
  <si>
    <t>出来高金額</t>
    <phoneticPr fontId="10"/>
  </si>
  <si>
    <t>（C）</t>
    <phoneticPr fontId="6"/>
  </si>
  <si>
    <t>4.</t>
    <phoneticPr fontId="10"/>
  </si>
  <si>
    <t>前回までの出来高金額</t>
    <rPh sb="0" eb="2">
      <t>ゼンカイ</t>
    </rPh>
    <rPh sb="5" eb="8">
      <t>デキダカ</t>
    </rPh>
    <rPh sb="8" eb="10">
      <t>キンガク</t>
    </rPh>
    <phoneticPr fontId="10"/>
  </si>
  <si>
    <t>（D）</t>
    <phoneticPr fontId="6"/>
  </si>
  <si>
    <t>5.</t>
    <phoneticPr fontId="10"/>
  </si>
  <si>
    <t>今回の出来高金額</t>
    <rPh sb="0" eb="2">
      <t>コンカイ</t>
    </rPh>
    <rPh sb="3" eb="6">
      <t>デキダカ</t>
    </rPh>
    <rPh sb="6" eb="8">
      <t>キンガク</t>
    </rPh>
    <phoneticPr fontId="4"/>
  </si>
  <si>
    <t>（E=C-D）</t>
    <phoneticPr fontId="6"/>
  </si>
  <si>
    <t>6.</t>
    <phoneticPr fontId="10"/>
  </si>
  <si>
    <t>請求し得る金額</t>
  </si>
  <si>
    <t>(E×(9/10-B/A))</t>
    <phoneticPr fontId="6"/>
  </si>
  <si>
    <t>B/A=</t>
    <phoneticPr fontId="10"/>
  </si>
  <si>
    <t>％</t>
    <phoneticPr fontId="10"/>
  </si>
  <si>
    <t>≒</t>
    <phoneticPr fontId="10"/>
  </si>
  <si>
    <t>7.</t>
    <phoneticPr fontId="10"/>
  </si>
  <si>
    <t>今回請求する金額</t>
  </si>
  <si>
    <t>（注）</t>
  </si>
  <si>
    <t>（6）欄の末尾にはB/Aの割合を記入すること。ただし、B/Aの率は1％未満は切上げ、今回請求する金額は1,000円単位に切り下げて丸めること。</t>
    <phoneticPr fontId="10"/>
  </si>
  <si>
    <t>工事請負契約書第38条第6項及び第7項により算出</t>
    <rPh sb="14" eb="15">
      <t>オヨ</t>
    </rPh>
    <rPh sb="16" eb="17">
      <t>ダイ</t>
    </rPh>
    <rPh sb="18" eb="19">
      <t>コウ</t>
    </rPh>
    <phoneticPr fontId="10"/>
  </si>
  <si>
    <t>（債務の場合）</t>
    <rPh sb="1" eb="3">
      <t>サイム</t>
    </rPh>
    <phoneticPr fontId="10"/>
  </si>
  <si>
    <t>区　　　　分</t>
    <phoneticPr fontId="10"/>
  </si>
  <si>
    <t>金　　額</t>
    <phoneticPr fontId="10"/>
  </si>
  <si>
    <t>備　　　考</t>
    <phoneticPr fontId="10"/>
  </si>
  <si>
    <t>出来高金額　</t>
    <phoneticPr fontId="10"/>
  </si>
  <si>
    <t>A</t>
    <phoneticPr fontId="10"/>
  </si>
  <si>
    <t>今回請求する年度までの各年度の出来高と予定額の総額</t>
    <phoneticPr fontId="10"/>
  </si>
  <si>
    <t>B</t>
    <phoneticPr fontId="10"/>
  </si>
  <si>
    <t>A×9/10</t>
    <phoneticPr fontId="10"/>
  </si>
  <si>
    <t>C</t>
    <phoneticPr fontId="10"/>
  </si>
  <si>
    <t>前回までの受領済額</t>
    <rPh sb="0" eb="2">
      <t>ゼンカイ</t>
    </rPh>
    <rPh sb="5" eb="7">
      <t>ジュリョウ</t>
    </rPh>
    <rPh sb="7" eb="8">
      <t>ズ</t>
    </rPh>
    <rPh sb="8" eb="9">
      <t>ガク</t>
    </rPh>
    <phoneticPr fontId="10"/>
  </si>
  <si>
    <t>D</t>
    <phoneticPr fontId="10"/>
  </si>
  <si>
    <t>（前会計年度までの受領済額＋当該会計年度の部分払金受領済額)</t>
    <phoneticPr fontId="10"/>
  </si>
  <si>
    <t>前年度までの出来高予定額＋
出来高超過</t>
    <rPh sb="0" eb="3">
      <t>ゼンネンド</t>
    </rPh>
    <rPh sb="6" eb="9">
      <t>デキダカ</t>
    </rPh>
    <rPh sb="9" eb="11">
      <t>ヨテイ</t>
    </rPh>
    <rPh sb="11" eb="12">
      <t>ガク</t>
    </rPh>
    <rPh sb="14" eb="17">
      <t>デキダカ</t>
    </rPh>
    <rPh sb="17" eb="19">
      <t>チョウカ</t>
    </rPh>
    <phoneticPr fontId="10"/>
  </si>
  <si>
    <t>E</t>
    <phoneticPr fontId="10"/>
  </si>
  <si>
    <t>前年度までの出来高予定額</t>
    <phoneticPr fontId="10"/>
  </si>
  <si>
    <t>\</t>
    <phoneticPr fontId="10"/>
  </si>
  <si>
    <t>出来高超過</t>
    <phoneticPr fontId="10"/>
  </si>
  <si>
    <t>当該年度の前払金/
当該年度の出来高予定額</t>
    <phoneticPr fontId="10"/>
  </si>
  <si>
    <t>F</t>
    <phoneticPr fontId="10"/>
  </si>
  <si>
    <t>%</t>
    <phoneticPr fontId="10"/>
  </si>
  <si>
    <t>請求し得る金額
C－D-｛（A－E×F）｝</t>
    <phoneticPr fontId="10"/>
  </si>
  <si>
    <t>G</t>
    <phoneticPr fontId="10"/>
  </si>
  <si>
    <t>今回請求する金額</t>
    <phoneticPr fontId="10"/>
  </si>
  <si>
    <t>（注）</t>
    <phoneticPr fontId="10"/>
  </si>
  <si>
    <t>A≧Bの場合は、C～Gまでは記入しない。</t>
  </si>
  <si>
    <t>2.</t>
  </si>
  <si>
    <t>C欄の金額は、円以下銭まで算出すること。</t>
  </si>
  <si>
    <t>3.</t>
  </si>
  <si>
    <t>F欄の率は、小数点以下は切り上げること。</t>
  </si>
  <si>
    <t>4.</t>
  </si>
  <si>
    <t>今回請求する金額は、千円未満を切り捨てること。</t>
    <phoneticPr fontId="10"/>
  </si>
  <si>
    <t>5.</t>
  </si>
  <si>
    <t>工事請負契約書第42条第2項（2）により算出する。</t>
    <phoneticPr fontId="8"/>
  </si>
  <si>
    <t>6.</t>
  </si>
  <si>
    <t>工事請負契約書第42条第2項（1）を採用した場合（中間前払金）は、次のとおり読み替えるものとする。</t>
    <phoneticPr fontId="8"/>
  </si>
  <si>
    <t>イ</t>
  </si>
  <si>
    <t>D欄については「前年度会計年度までの受領金額」とする。</t>
  </si>
  <si>
    <t>ロ</t>
  </si>
  <si>
    <t>E欄については「前年度までの出来高予定額」とする。</t>
    <phoneticPr fontId="10"/>
  </si>
  <si>
    <t>ハ</t>
  </si>
  <si>
    <t>F欄については「</t>
  </si>
  <si>
    <t>当該会計年度の前払金＋当該会計年度の中間前払金</t>
    <phoneticPr fontId="10"/>
  </si>
  <si>
    <t>」</t>
    <phoneticPr fontId="10"/>
  </si>
  <si>
    <t>当該会計年度の出来高予定額</t>
    <phoneticPr fontId="10"/>
  </si>
  <si>
    <t>7.</t>
    <phoneticPr fontId="3"/>
  </si>
  <si>
    <t>請負代金相当額は出来高金額（工事請負契約書第38条第2項に基づく既済部分検査後の協議済額）とする。</t>
    <phoneticPr fontId="8"/>
  </si>
  <si>
    <t>（指定部分払の場合）</t>
    <rPh sb="1" eb="3">
      <t>シテイ</t>
    </rPh>
    <rPh sb="3" eb="5">
      <t>ブブン</t>
    </rPh>
    <rPh sb="5" eb="6">
      <t>バライ</t>
    </rPh>
    <rPh sb="7" eb="9">
      <t>バアイ</t>
    </rPh>
    <phoneticPr fontId="10"/>
  </si>
  <si>
    <t>区分</t>
    <rPh sb="0" eb="2">
      <t>クブン</t>
    </rPh>
    <phoneticPr fontId="10"/>
  </si>
  <si>
    <t>総額</t>
    <rPh sb="0" eb="2">
      <t>ソウガク</t>
    </rPh>
    <phoneticPr fontId="10"/>
  </si>
  <si>
    <t>内訳</t>
    <rPh sb="0" eb="2">
      <t>ウチワケ</t>
    </rPh>
    <phoneticPr fontId="10"/>
  </si>
  <si>
    <t>名称</t>
    <rPh sb="0" eb="2">
      <t>メイショウ</t>
    </rPh>
    <phoneticPr fontId="10"/>
  </si>
  <si>
    <t>指定部分</t>
    <rPh sb="0" eb="2">
      <t>シテイ</t>
    </rPh>
    <rPh sb="2" eb="4">
      <t>ブブン</t>
    </rPh>
    <phoneticPr fontId="10"/>
  </si>
  <si>
    <t>その他</t>
    <rPh sb="2" eb="3">
      <t>タ</t>
    </rPh>
    <phoneticPr fontId="10"/>
  </si>
  <si>
    <t>請負代金額</t>
    <phoneticPr fontId="10"/>
  </si>
  <si>
    <t>a'</t>
    <phoneticPr fontId="10"/>
  </si>
  <si>
    <t>a"</t>
    <phoneticPr fontId="10"/>
  </si>
  <si>
    <t>前払金額</t>
    <phoneticPr fontId="10"/>
  </si>
  <si>
    <t>b'</t>
    <phoneticPr fontId="10"/>
  </si>
  <si>
    <t>b"</t>
    <phoneticPr fontId="10"/>
  </si>
  <si>
    <t>前回までの出来高
部分払金受領済額</t>
    <phoneticPr fontId="10"/>
  </si>
  <si>
    <t>c'</t>
    <phoneticPr fontId="10"/>
  </si>
  <si>
    <t>c"</t>
    <phoneticPr fontId="10"/>
  </si>
  <si>
    <t>請求し得る金額</t>
    <phoneticPr fontId="10"/>
  </si>
  <si>
    <t>d'</t>
    <phoneticPr fontId="10"/>
  </si>
  <si>
    <t>(注)</t>
  </si>
  <si>
    <t>各計算は次によるものとする。</t>
  </si>
  <si>
    <t>b'＝a'/A×B（円未満は切り上げること）</t>
    <phoneticPr fontId="6"/>
  </si>
  <si>
    <t>b"＝B－b'</t>
    <phoneticPr fontId="6"/>
  </si>
  <si>
    <t>D＝a'－b'-c'</t>
    <phoneticPr fontId="6"/>
  </si>
  <si>
    <t>上記b'の計算は債務工事以外の場合に使用し、債務工事の場合は、</t>
    <rPh sb="8" eb="10">
      <t>サイム</t>
    </rPh>
    <rPh sb="22" eb="24">
      <t>サイム</t>
    </rPh>
    <phoneticPr fontId="6"/>
  </si>
  <si>
    <t>契約担当が指示する。</t>
  </si>
  <si>
    <t>工 事 打 合 せ 簿</t>
    <rPh sb="0" eb="1">
      <t>コウ</t>
    </rPh>
    <rPh sb="2" eb="3">
      <t>コト</t>
    </rPh>
    <rPh sb="4" eb="5">
      <t>ダ</t>
    </rPh>
    <rPh sb="6" eb="7">
      <t>ゴウ</t>
    </rPh>
    <rPh sb="10" eb="11">
      <t>ボ</t>
    </rPh>
    <phoneticPr fontId="4"/>
  </si>
  <si>
    <t>発議者</t>
    <rPh sb="0" eb="3">
      <t>ハツギシャ</t>
    </rPh>
    <phoneticPr fontId="4"/>
  </si>
  <si>
    <t>□発注者</t>
    <rPh sb="1" eb="4">
      <t>ハッチュウシャ</t>
    </rPh>
    <phoneticPr fontId="4"/>
  </si>
  <si>
    <t>□受注者</t>
    <rPh sb="1" eb="4">
      <t>ジュチュウシャ</t>
    </rPh>
    <phoneticPr fontId="4"/>
  </si>
  <si>
    <t>発議年月日</t>
    <rPh sb="0" eb="2">
      <t>ハツギ</t>
    </rPh>
    <rPh sb="2" eb="5">
      <t>ネンガッピ</t>
    </rPh>
    <phoneticPr fontId="4"/>
  </si>
  <si>
    <t>発議事項</t>
    <rPh sb="0" eb="2">
      <t>ハツギ</t>
    </rPh>
    <rPh sb="2" eb="4">
      <t>ジコウ</t>
    </rPh>
    <phoneticPr fontId="4"/>
  </si>
  <si>
    <t>　□指示　　　□協議　　　□通知　　　□承諾　　　□報告　　　□提出</t>
    <rPh sb="2" eb="4">
      <t>シジ</t>
    </rPh>
    <rPh sb="8" eb="10">
      <t>キョウギ</t>
    </rPh>
    <rPh sb="14" eb="16">
      <t>ツウチ</t>
    </rPh>
    <rPh sb="20" eb="22">
      <t>ショウダク</t>
    </rPh>
    <rPh sb="26" eb="28">
      <t>ホウコク</t>
    </rPh>
    <rPh sb="32" eb="34">
      <t>テイシュツ</t>
    </rPh>
    <phoneticPr fontId="4"/>
  </si>
  <si>
    <t>□その他</t>
    <rPh sb="3" eb="4">
      <t>タ</t>
    </rPh>
    <phoneticPr fontId="4"/>
  </si>
  <si>
    <t>（</t>
    <phoneticPr fontId="4"/>
  </si>
  <si>
    <t>）</t>
    <phoneticPr fontId="4"/>
  </si>
  <si>
    <t>工事名</t>
    <rPh sb="0" eb="2">
      <t>コウジ</t>
    </rPh>
    <rPh sb="2" eb="3">
      <t>メイ</t>
    </rPh>
    <phoneticPr fontId="4"/>
  </si>
  <si>
    <t>（内容）</t>
    <rPh sb="1" eb="3">
      <t>ナイヨウ</t>
    </rPh>
    <phoneticPr fontId="4"/>
  </si>
  <si>
    <t>添付図</t>
    <rPh sb="0" eb="2">
      <t>テンプ</t>
    </rPh>
    <rPh sb="2" eb="3">
      <t>ズ</t>
    </rPh>
    <phoneticPr fontId="4"/>
  </si>
  <si>
    <t>葉、その他添付図書</t>
    <rPh sb="0" eb="1">
      <t>ハ</t>
    </rPh>
    <rPh sb="4" eb="5">
      <t>タ</t>
    </rPh>
    <rPh sb="5" eb="7">
      <t>テンプ</t>
    </rPh>
    <rPh sb="7" eb="9">
      <t>トショ</t>
    </rPh>
    <phoneticPr fontId="4"/>
  </si>
  <si>
    <t>発注者</t>
    <rPh sb="0" eb="3">
      <t>ハッチュウシャ</t>
    </rPh>
    <phoneticPr fontId="4"/>
  </si>
  <si>
    <t>上記について</t>
    <rPh sb="0" eb="2">
      <t>ジョウキ</t>
    </rPh>
    <phoneticPr fontId="4"/>
  </si>
  <si>
    <t>□指示</t>
    <rPh sb="1" eb="3">
      <t>シジ</t>
    </rPh>
    <phoneticPr fontId="4"/>
  </si>
  <si>
    <t>□承諾</t>
    <rPh sb="1" eb="3">
      <t>ショウダク</t>
    </rPh>
    <phoneticPr fontId="4"/>
  </si>
  <si>
    <t>□協議</t>
    <rPh sb="1" eb="3">
      <t>キョウギ</t>
    </rPh>
    <phoneticPr fontId="4"/>
  </si>
  <si>
    <t>□提出</t>
    <rPh sb="1" eb="3">
      <t>テイシュツ</t>
    </rPh>
    <phoneticPr fontId="4"/>
  </si>
  <si>
    <t>□受理</t>
    <rPh sb="1" eb="3">
      <t>ジュリ</t>
    </rPh>
    <phoneticPr fontId="4"/>
  </si>
  <si>
    <t>します。</t>
    <phoneticPr fontId="4"/>
  </si>
  <si>
    <t>処理</t>
    <rPh sb="0" eb="2">
      <t>ショリ</t>
    </rPh>
    <phoneticPr fontId="4"/>
  </si>
  <si>
    <t>・</t>
    <phoneticPr fontId="4"/>
  </si>
  <si>
    <t>受注者</t>
    <rPh sb="0" eb="3">
      <t>ジュチュウシャシャ</t>
    </rPh>
    <phoneticPr fontId="4"/>
  </si>
  <si>
    <t>□報告</t>
    <rPh sb="1" eb="3">
      <t>ホウコク</t>
    </rPh>
    <phoneticPr fontId="4"/>
  </si>
  <si>
    <t>回答</t>
    <rPh sb="0" eb="2">
      <t>カイトウ</t>
    </rPh>
    <phoneticPr fontId="4"/>
  </si>
  <si>
    <t>□その他</t>
    <phoneticPr fontId="4"/>
  </si>
  <si>
    <t>課長
（所長）</t>
    <rPh sb="0" eb="2">
      <t>カチョウ</t>
    </rPh>
    <rPh sb="4" eb="6">
      <t>ショチョウ</t>
    </rPh>
    <phoneticPr fontId="4"/>
  </si>
  <si>
    <t>係長
（主任監督員）</t>
    <rPh sb="0" eb="2">
      <t>カカリチョウ</t>
    </rPh>
    <rPh sb="4" eb="6">
      <t>シュニン</t>
    </rPh>
    <rPh sb="6" eb="9">
      <t>カントクイン</t>
    </rPh>
    <phoneticPr fontId="4"/>
  </si>
  <si>
    <t>現　場
代理人</t>
    <rPh sb="0" eb="1">
      <t>ウツツ</t>
    </rPh>
    <rPh sb="2" eb="3">
      <t>バ</t>
    </rPh>
    <rPh sb="4" eb="7">
      <t>ダイリニン</t>
    </rPh>
    <phoneticPr fontId="4"/>
  </si>
  <si>
    <t>主　任
（監　理）
技術者</t>
    <rPh sb="0" eb="1">
      <t>シュ</t>
    </rPh>
    <rPh sb="2" eb="3">
      <t>ニン</t>
    </rPh>
    <rPh sb="5" eb="6">
      <t>ラン</t>
    </rPh>
    <rPh sb="7" eb="8">
      <t>リ</t>
    </rPh>
    <rPh sb="10" eb="13">
      <t>ギジュツシャ</t>
    </rPh>
    <phoneticPr fontId="4"/>
  </si>
  <si>
    <t>材　料　確　認　書</t>
    <rPh sb="8" eb="9">
      <t>ショ</t>
    </rPh>
    <phoneticPr fontId="4"/>
  </si>
  <si>
    <t>標記工事について、下記の材料について確認されたく提出します。</t>
    <rPh sb="0" eb="2">
      <t>ヒョウキ</t>
    </rPh>
    <rPh sb="2" eb="4">
      <t>コウジ</t>
    </rPh>
    <rPh sb="9" eb="11">
      <t>カキ</t>
    </rPh>
    <rPh sb="12" eb="14">
      <t>ザイリョウ</t>
    </rPh>
    <rPh sb="18" eb="20">
      <t>カクニン</t>
    </rPh>
    <rPh sb="24" eb="26">
      <t>テイシュツ</t>
    </rPh>
    <phoneticPr fontId="4"/>
  </si>
  <si>
    <t>記</t>
    <rPh sb="0" eb="1">
      <t>キ</t>
    </rPh>
    <phoneticPr fontId="4"/>
  </si>
  <si>
    <t>材料名</t>
    <rPh sb="0" eb="2">
      <t>ザイリョウ</t>
    </rPh>
    <rPh sb="2" eb="3">
      <t>メイ</t>
    </rPh>
    <phoneticPr fontId="4"/>
  </si>
  <si>
    <t>品質規格</t>
    <rPh sb="0" eb="2">
      <t>ヒンシツ</t>
    </rPh>
    <rPh sb="2" eb="4">
      <t>キカク</t>
    </rPh>
    <phoneticPr fontId="4"/>
  </si>
  <si>
    <t>単位</t>
    <rPh sb="0" eb="2">
      <t>タンイ</t>
    </rPh>
    <phoneticPr fontId="4"/>
  </si>
  <si>
    <t>搬入数量</t>
    <rPh sb="0" eb="2">
      <t>ハンニュウ</t>
    </rPh>
    <rPh sb="2" eb="4">
      <t>スウリョウ</t>
    </rPh>
    <phoneticPr fontId="4"/>
  </si>
  <si>
    <t>確　　認　　欄</t>
    <rPh sb="0" eb="1">
      <t>アキラ</t>
    </rPh>
    <rPh sb="3" eb="4">
      <t>シノブ</t>
    </rPh>
    <rPh sb="6" eb="7">
      <t>ラン</t>
    </rPh>
    <phoneticPr fontId="4"/>
  </si>
  <si>
    <t>備考</t>
    <rPh sb="0" eb="2">
      <t>ビコウ</t>
    </rPh>
    <phoneticPr fontId="4"/>
  </si>
  <si>
    <t>確認年月日</t>
    <rPh sb="0" eb="2">
      <t>カクニン</t>
    </rPh>
    <rPh sb="2" eb="5">
      <t>ネンガッピ</t>
    </rPh>
    <phoneticPr fontId="4"/>
  </si>
  <si>
    <t>確認方法</t>
    <rPh sb="0" eb="2">
      <t>カクニン</t>
    </rPh>
    <rPh sb="2" eb="4">
      <t>ホウホウ</t>
    </rPh>
    <phoneticPr fontId="4"/>
  </si>
  <si>
    <t>合格数量</t>
    <rPh sb="0" eb="2">
      <t>ゴウカク</t>
    </rPh>
    <rPh sb="2" eb="4">
      <t>スウリョウ</t>
    </rPh>
    <phoneticPr fontId="4"/>
  </si>
  <si>
    <t>確認印</t>
    <rPh sb="0" eb="3">
      <t>カクニンイン</t>
    </rPh>
    <phoneticPr fontId="4"/>
  </si>
  <si>
    <t xml:space="preserve">
一般監督員</t>
    <rPh sb="1" eb="3">
      <t>イッパン</t>
    </rPh>
    <rPh sb="3" eb="6">
      <t>カントクイン</t>
    </rPh>
    <phoneticPr fontId="4"/>
  </si>
  <si>
    <t>段　階　確　認　書</t>
    <rPh sb="0" eb="1">
      <t>ダン</t>
    </rPh>
    <rPh sb="2" eb="3">
      <t>カイ</t>
    </rPh>
    <rPh sb="4" eb="5">
      <t>アキラ</t>
    </rPh>
    <rPh sb="6" eb="7">
      <t>シノブ</t>
    </rPh>
    <rPh sb="8" eb="9">
      <t>ショ</t>
    </rPh>
    <phoneticPr fontId="10"/>
  </si>
  <si>
    <t>施　工　予　定　表</t>
    <rPh sb="0" eb="1">
      <t>シ</t>
    </rPh>
    <rPh sb="2" eb="3">
      <t>コウ</t>
    </rPh>
    <rPh sb="4" eb="5">
      <t>ヨ</t>
    </rPh>
    <rPh sb="6" eb="7">
      <t>サダム</t>
    </rPh>
    <rPh sb="8" eb="9">
      <t>ヒョウ</t>
    </rPh>
    <phoneticPr fontId="10"/>
  </si>
  <si>
    <t>下記のとおり施工段階の予定時期を報告いたします。</t>
    <rPh sb="0" eb="2">
      <t>カキ</t>
    </rPh>
    <rPh sb="6" eb="8">
      <t>セコウ</t>
    </rPh>
    <rPh sb="8" eb="10">
      <t>ダンカイ</t>
    </rPh>
    <rPh sb="11" eb="13">
      <t>ヨテイ</t>
    </rPh>
    <rPh sb="13" eb="15">
      <t>ジキ</t>
    </rPh>
    <rPh sb="16" eb="18">
      <t>ホウコク</t>
    </rPh>
    <phoneticPr fontId="10"/>
  </si>
  <si>
    <t>受注者名：</t>
    <rPh sb="0" eb="3">
      <t>ジュチュウシャ</t>
    </rPh>
    <rPh sb="3" eb="4">
      <t>メイ</t>
    </rPh>
    <phoneticPr fontId="10"/>
  </si>
  <si>
    <t>現場代理人名等：</t>
    <rPh sb="0" eb="2">
      <t>ゲンバ</t>
    </rPh>
    <rPh sb="2" eb="5">
      <t>ダイリニン</t>
    </rPh>
    <rPh sb="5" eb="6">
      <t>ナ</t>
    </rPh>
    <rPh sb="6" eb="7">
      <t>ナド</t>
    </rPh>
    <phoneticPr fontId="10"/>
  </si>
  <si>
    <t>種　　　別</t>
    <rPh sb="0" eb="1">
      <t>タネ</t>
    </rPh>
    <rPh sb="4" eb="5">
      <t>ベツ</t>
    </rPh>
    <phoneticPr fontId="10"/>
  </si>
  <si>
    <t>細　　　別</t>
    <rPh sb="0" eb="1">
      <t>ホソ</t>
    </rPh>
    <rPh sb="4" eb="5">
      <t>ベツ</t>
    </rPh>
    <phoneticPr fontId="10"/>
  </si>
  <si>
    <t>確認時期項目</t>
    <rPh sb="0" eb="2">
      <t>カクニン</t>
    </rPh>
    <rPh sb="2" eb="4">
      <t>ジキ</t>
    </rPh>
    <rPh sb="4" eb="6">
      <t>コウモク</t>
    </rPh>
    <phoneticPr fontId="10"/>
  </si>
  <si>
    <t>施工予定時期</t>
    <rPh sb="0" eb="2">
      <t>セコウ</t>
    </rPh>
    <rPh sb="2" eb="4">
      <t>ヨテイ</t>
    </rPh>
    <rPh sb="4" eb="6">
      <t>ジキ</t>
    </rPh>
    <phoneticPr fontId="10"/>
  </si>
  <si>
    <t>記　　　事</t>
    <rPh sb="0" eb="1">
      <t>キ</t>
    </rPh>
    <rPh sb="4" eb="5">
      <t>コト</t>
    </rPh>
    <phoneticPr fontId="10"/>
  </si>
  <si>
    <t>通　　知　　書</t>
    <rPh sb="0" eb="1">
      <t>ツウ</t>
    </rPh>
    <rPh sb="3" eb="4">
      <t>チ</t>
    </rPh>
    <rPh sb="6" eb="7">
      <t>ショ</t>
    </rPh>
    <phoneticPr fontId="10"/>
  </si>
  <si>
    <r>
      <t>下記種別について、段階確認を行う予定であるので通知</t>
    </r>
    <r>
      <rPr>
        <sz val="11"/>
        <rFont val="ＭＳ Ｐゴシック"/>
        <family val="3"/>
        <charset val="128"/>
      </rPr>
      <t>します。</t>
    </r>
    <rPh sb="0" eb="2">
      <t>カキ</t>
    </rPh>
    <rPh sb="2" eb="4">
      <t>シュベツ</t>
    </rPh>
    <rPh sb="9" eb="11">
      <t>ダンカイ</t>
    </rPh>
    <rPh sb="11" eb="13">
      <t>カクニン</t>
    </rPh>
    <rPh sb="14" eb="15">
      <t>オコナ</t>
    </rPh>
    <rPh sb="16" eb="18">
      <t>ヨテイ</t>
    </rPh>
    <rPh sb="23" eb="25">
      <t>ツウチ</t>
    </rPh>
    <phoneticPr fontId="10"/>
  </si>
  <si>
    <t>監督職員名：</t>
    <rPh sb="0" eb="2">
      <t>カントク</t>
    </rPh>
    <rPh sb="2" eb="4">
      <t>ショクイン</t>
    </rPh>
    <rPh sb="4" eb="5">
      <t>ナ</t>
    </rPh>
    <phoneticPr fontId="10"/>
  </si>
  <si>
    <t>確 認 種 別</t>
    <rPh sb="0" eb="1">
      <t>アキラ</t>
    </rPh>
    <rPh sb="2" eb="3">
      <t>シノブ</t>
    </rPh>
    <rPh sb="4" eb="5">
      <t>タネ</t>
    </rPh>
    <rPh sb="6" eb="7">
      <t>ベツ</t>
    </rPh>
    <phoneticPr fontId="10"/>
  </si>
  <si>
    <t>確 認 細 別</t>
    <rPh sb="0" eb="1">
      <t>アキラ</t>
    </rPh>
    <rPh sb="2" eb="3">
      <t>シノブ</t>
    </rPh>
    <rPh sb="4" eb="5">
      <t>ホソ</t>
    </rPh>
    <rPh sb="6" eb="7">
      <t>ベツ</t>
    </rPh>
    <phoneticPr fontId="10"/>
  </si>
  <si>
    <t>確認時期予定日</t>
    <rPh sb="0" eb="2">
      <t>カクニン</t>
    </rPh>
    <rPh sb="2" eb="4">
      <t>ジキ</t>
    </rPh>
    <rPh sb="4" eb="6">
      <t>ヨテイ</t>
    </rPh>
    <rPh sb="6" eb="7">
      <t>ヒ</t>
    </rPh>
    <phoneticPr fontId="10"/>
  </si>
  <si>
    <t>確認実施日等</t>
    <rPh sb="0" eb="2">
      <t>カクニン</t>
    </rPh>
    <rPh sb="2" eb="5">
      <t>ジッシビ</t>
    </rPh>
    <rPh sb="5" eb="6">
      <t>ナド</t>
    </rPh>
    <phoneticPr fontId="10"/>
  </si>
  <si>
    <t>確　　認　　書</t>
    <rPh sb="0" eb="1">
      <t>アキラ</t>
    </rPh>
    <rPh sb="3" eb="4">
      <t>シノブ</t>
    </rPh>
    <rPh sb="6" eb="7">
      <t>ショ</t>
    </rPh>
    <phoneticPr fontId="10"/>
  </si>
  <si>
    <t>上記について、段階確認を実施し確認した。</t>
    <rPh sb="0" eb="2">
      <t>ジョウキ</t>
    </rPh>
    <rPh sb="7" eb="9">
      <t>ダンカイ</t>
    </rPh>
    <rPh sb="9" eb="11">
      <t>カクニン</t>
    </rPh>
    <rPh sb="12" eb="14">
      <t>ジッシ</t>
    </rPh>
    <rPh sb="15" eb="17">
      <t>カクニン</t>
    </rPh>
    <phoneticPr fontId="10"/>
  </si>
  <si>
    <t>事　　故　　速　　報　　（第　　報）</t>
    <phoneticPr fontId="4"/>
  </si>
  <si>
    <t>情報の通報者名</t>
    <rPh sb="3" eb="6">
      <t>ツウホウシャ</t>
    </rPh>
    <rPh sb="6" eb="7">
      <t>メイ</t>
    </rPh>
    <phoneticPr fontId="4"/>
  </si>
  <si>
    <t>（受注者名、第三者名等）</t>
    <rPh sb="1" eb="4">
      <t>ジュチュウシャ</t>
    </rPh>
    <rPh sb="4" eb="5">
      <t>メイ</t>
    </rPh>
    <rPh sb="6" eb="9">
      <t>ダイサンシャ</t>
    </rPh>
    <rPh sb="9" eb="10">
      <t>メイ</t>
    </rPh>
    <rPh sb="10" eb="11">
      <t>トウ</t>
    </rPh>
    <phoneticPr fontId="4"/>
  </si>
  <si>
    <t>　　　年　　　月　　　日　　　時　　　分受信</t>
    <phoneticPr fontId="4"/>
  </si>
  <si>
    <t>発信者</t>
    <phoneticPr fontId="4"/>
  </si>
  <si>
    <t>受信者</t>
  </si>
  <si>
    <t>事故発生月日</t>
    <phoneticPr fontId="4"/>
  </si>
  <si>
    <t>　  　　年　  　　月　  　　日（ 　 　）　  　 　時　    　　分</t>
    <phoneticPr fontId="4"/>
  </si>
  <si>
    <t>天候（温度）</t>
    <rPh sb="3" eb="5">
      <t>オンド</t>
    </rPh>
    <phoneticPr fontId="4"/>
  </si>
  <si>
    <t>事故発生場所</t>
  </si>
  <si>
    <t>から</t>
    <phoneticPr fontId="4"/>
  </si>
  <si>
    <t>工期</t>
    <phoneticPr fontId="4"/>
  </si>
  <si>
    <t>契約区分</t>
    <phoneticPr fontId="4"/>
  </si>
  <si>
    <t>まで</t>
    <phoneticPr fontId="4"/>
  </si>
  <si>
    <t>受注者名</t>
    <rPh sb="0" eb="3">
      <t>ジュチュウシャ</t>
    </rPh>
    <phoneticPr fontId="4"/>
  </si>
  <si>
    <t>事故の内訳</t>
    <rPh sb="0" eb="2">
      <t>ジコ</t>
    </rPh>
    <rPh sb="3" eb="5">
      <t>ウチワケ</t>
    </rPh>
    <phoneticPr fontId="4"/>
  </si>
  <si>
    <t>氏　　名</t>
    <phoneticPr fontId="4"/>
  </si>
  <si>
    <t>年　齢</t>
    <phoneticPr fontId="4"/>
  </si>
  <si>
    <t>性　別</t>
    <phoneticPr fontId="4"/>
  </si>
  <si>
    <t>職　　種　</t>
    <phoneticPr fontId="4"/>
  </si>
  <si>
    <t>被害の程度　</t>
    <phoneticPr fontId="4"/>
  </si>
  <si>
    <t>備　　考（病院名等）</t>
    <phoneticPr fontId="4"/>
  </si>
  <si>
    <t>事 故 の 概 要</t>
    <rPh sb="0" eb="1">
      <t>ジ</t>
    </rPh>
    <rPh sb="2" eb="3">
      <t>ユエ</t>
    </rPh>
    <rPh sb="6" eb="7">
      <t>オオムネ</t>
    </rPh>
    <rPh sb="8" eb="9">
      <t>ヨウ</t>
    </rPh>
    <phoneticPr fontId="4"/>
  </si>
  <si>
    <t>※事故の原因、経緯、処置、種類（「墜落・転落」「飛来・落下」「切れ・こすれ」等）、</t>
    <rPh sb="1" eb="3">
      <t>ジコ</t>
    </rPh>
    <rPh sb="4" eb="6">
      <t>ゲンイン</t>
    </rPh>
    <rPh sb="7" eb="9">
      <t>ケイイ</t>
    </rPh>
    <rPh sb="10" eb="12">
      <t>ショチ</t>
    </rPh>
    <rPh sb="13" eb="15">
      <t>シュルイ</t>
    </rPh>
    <rPh sb="17" eb="19">
      <t>ツイラク</t>
    </rPh>
    <rPh sb="20" eb="22">
      <t>テンラク</t>
    </rPh>
    <rPh sb="24" eb="26">
      <t>ヒライ</t>
    </rPh>
    <rPh sb="27" eb="29">
      <t>ラッカ</t>
    </rPh>
    <rPh sb="31" eb="32">
      <t>キ</t>
    </rPh>
    <rPh sb="38" eb="39">
      <t>トウ</t>
    </rPh>
    <phoneticPr fontId="4"/>
  </si>
  <si>
    <t>事故レベル（「Ⅰ軽微な事故」「Ⅱ重度の事故」「Ⅲ死亡等重大な事故」）等</t>
    <phoneticPr fontId="8"/>
  </si>
  <si>
    <t>備　考</t>
    <rPh sb="0" eb="1">
      <t>ソノウ</t>
    </rPh>
    <rPh sb="2" eb="3">
      <t>コウ</t>
    </rPh>
    <phoneticPr fontId="4"/>
  </si>
  <si>
    <t>※関係機関（労働基準監督署、警察署等）対応状況</t>
    <rPh sb="1" eb="3">
      <t>カンケイ</t>
    </rPh>
    <rPh sb="3" eb="5">
      <t>キカン</t>
    </rPh>
    <rPh sb="6" eb="8">
      <t>ロウドウ</t>
    </rPh>
    <rPh sb="8" eb="10">
      <t>キジュン</t>
    </rPh>
    <rPh sb="10" eb="13">
      <t>カントクショ</t>
    </rPh>
    <rPh sb="14" eb="17">
      <t>ケイサツショ</t>
    </rPh>
    <rPh sb="17" eb="18">
      <t>トウ</t>
    </rPh>
    <rPh sb="19" eb="21">
      <t>タイオウ</t>
    </rPh>
    <rPh sb="21" eb="23">
      <t>ジョウキョウ</t>
    </rPh>
    <phoneticPr fontId="4"/>
  </si>
  <si>
    <t>　 ・被災者の装備、自然環境の状況（河川水位等）</t>
    <rPh sb="10" eb="12">
      <t>シゼン</t>
    </rPh>
    <rPh sb="12" eb="14">
      <t>カンキョウ</t>
    </rPh>
    <rPh sb="15" eb="17">
      <t>ジョウキョウ</t>
    </rPh>
    <rPh sb="18" eb="20">
      <t>カセン</t>
    </rPh>
    <rPh sb="20" eb="22">
      <t>スイイ</t>
    </rPh>
    <rPh sb="22" eb="23">
      <t>トウ</t>
    </rPh>
    <phoneticPr fontId="4"/>
  </si>
  <si>
    <t xml:space="preserve">   ・下請負人等の商号又は名称</t>
    <rPh sb="4" eb="8">
      <t>シタウケオイニン</t>
    </rPh>
    <rPh sb="8" eb="9">
      <t>トウ</t>
    </rPh>
    <rPh sb="10" eb="12">
      <t>ショウゴウ</t>
    </rPh>
    <rPh sb="12" eb="13">
      <t>マタ</t>
    </rPh>
    <rPh sb="14" eb="16">
      <t>メイショウ</t>
    </rPh>
    <phoneticPr fontId="4"/>
  </si>
  <si>
    <t xml:space="preserve"> 　・物的被害の場合は、規模、被害額等</t>
    <phoneticPr fontId="4"/>
  </si>
  <si>
    <t>　 ・労働基準監督署・警察署への届・通報年月日、検証取調べ等の内容</t>
    <rPh sb="3" eb="5">
      <t>ロウドウ</t>
    </rPh>
    <rPh sb="5" eb="7">
      <t>キジュン</t>
    </rPh>
    <rPh sb="7" eb="10">
      <t>カントクショ</t>
    </rPh>
    <rPh sb="11" eb="13">
      <t>ケイサツ</t>
    </rPh>
    <rPh sb="13" eb="14">
      <t>ショ</t>
    </rPh>
    <rPh sb="16" eb="17">
      <t>トドケ</t>
    </rPh>
    <rPh sb="18" eb="23">
      <t>ツウホウネンガッピ</t>
    </rPh>
    <rPh sb="24" eb="26">
      <t>ケンショウ</t>
    </rPh>
    <rPh sb="26" eb="27">
      <t>ト</t>
    </rPh>
    <rPh sb="27" eb="28">
      <t>シラ</t>
    </rPh>
    <rPh sb="29" eb="30">
      <t>トウ</t>
    </rPh>
    <rPh sb="31" eb="33">
      <t>ナイヨウ</t>
    </rPh>
    <phoneticPr fontId="4"/>
  </si>
  <si>
    <t>　 ・再発防止対策</t>
    <rPh sb="3" eb="5">
      <t>サイハツ</t>
    </rPh>
    <rPh sb="5" eb="7">
      <t>ボウシ</t>
    </rPh>
    <rPh sb="7" eb="9">
      <t>タイサク</t>
    </rPh>
    <phoneticPr fontId="4"/>
  </si>
  <si>
    <t>　 ・連絡先等</t>
    <rPh sb="3" eb="5">
      <t>レンラク</t>
    </rPh>
    <rPh sb="5" eb="6">
      <t>サキ</t>
    </rPh>
    <rPh sb="6" eb="7">
      <t>トウ</t>
    </rPh>
    <phoneticPr fontId="4"/>
  </si>
  <si>
    <t>※</t>
    <phoneticPr fontId="4"/>
  </si>
  <si>
    <t>①事故現場の平面図及び簡単な状況図を添付すること。</t>
    <phoneticPr fontId="4"/>
  </si>
  <si>
    <t>②工事事故発生確認後、直ちに電話により担当部署に連絡する。また、状況を把握でき次第、早急にメール又はＦＡＸで担当部署に本様式により報告を行ものとし、更に詳細な状況が把握された段階で逐次報告するものとする。</t>
    <rPh sb="21" eb="23">
      <t>ブショ</t>
    </rPh>
    <rPh sb="24" eb="26">
      <t>レンラク</t>
    </rPh>
    <rPh sb="54" eb="56">
      <t>タントウ</t>
    </rPh>
    <rPh sb="56" eb="58">
      <t>ブショ</t>
    </rPh>
    <phoneticPr fontId="4"/>
  </si>
  <si>
    <t>工　事　履　行　報　告　書</t>
    <rPh sb="0" eb="1">
      <t>コウ</t>
    </rPh>
    <rPh sb="2" eb="3">
      <t>コト</t>
    </rPh>
    <rPh sb="4" eb="5">
      <t>クツ</t>
    </rPh>
    <rPh sb="6" eb="7">
      <t>ギョウ</t>
    </rPh>
    <rPh sb="8" eb="9">
      <t>ホウ</t>
    </rPh>
    <rPh sb="10" eb="11">
      <t>コク</t>
    </rPh>
    <rPh sb="12" eb="13">
      <t>ショ</t>
    </rPh>
    <phoneticPr fontId="10"/>
  </si>
  <si>
    <t>工期</t>
    <rPh sb="0" eb="1">
      <t>コウ</t>
    </rPh>
    <rPh sb="1" eb="2">
      <t>キ</t>
    </rPh>
    <phoneticPr fontId="10"/>
  </si>
  <si>
    <t>～</t>
    <phoneticPr fontId="10"/>
  </si>
  <si>
    <t>日付</t>
    <rPh sb="0" eb="1">
      <t>ヒ</t>
    </rPh>
    <rPh sb="1" eb="2">
      <t>ヅケ</t>
    </rPh>
    <phoneticPr fontId="10"/>
  </si>
  <si>
    <t>月分）</t>
    <rPh sb="0" eb="1">
      <t>ツキ</t>
    </rPh>
    <rPh sb="1" eb="2">
      <t>ブン</t>
    </rPh>
    <phoneticPr fontId="10"/>
  </si>
  <si>
    <t>月　　別</t>
    <rPh sb="0" eb="1">
      <t>ツキ</t>
    </rPh>
    <rPh sb="3" eb="4">
      <t>ベツ</t>
    </rPh>
    <phoneticPr fontId="10"/>
  </si>
  <si>
    <t>予定工程　％
（　）は工程変更後</t>
    <rPh sb="0" eb="2">
      <t>ヨテイ</t>
    </rPh>
    <rPh sb="2" eb="4">
      <t>コウテイ</t>
    </rPh>
    <rPh sb="11" eb="13">
      <t>コウテイ</t>
    </rPh>
    <rPh sb="13" eb="15">
      <t>ヘンコウ</t>
    </rPh>
    <rPh sb="15" eb="16">
      <t>ゴ</t>
    </rPh>
    <phoneticPr fontId="10"/>
  </si>
  <si>
    <t>実施工程　％</t>
    <rPh sb="0" eb="2">
      <t>ジッシ</t>
    </rPh>
    <rPh sb="2" eb="4">
      <t>コウテイ</t>
    </rPh>
    <phoneticPr fontId="10"/>
  </si>
  <si>
    <t>備　　考</t>
    <rPh sb="0" eb="1">
      <t>ソナエ</t>
    </rPh>
    <rPh sb="3" eb="4">
      <t>コウ</t>
    </rPh>
    <phoneticPr fontId="10"/>
  </si>
  <si>
    <t>（記事欄）</t>
    <rPh sb="1" eb="3">
      <t>キジ</t>
    </rPh>
    <rPh sb="3" eb="4">
      <t>ラン</t>
    </rPh>
    <phoneticPr fontId="10"/>
  </si>
  <si>
    <r>
      <rPr>
        <sz val="11"/>
        <color theme="1"/>
        <rFont val="ＭＳ Ｐ明朝"/>
        <family val="1"/>
        <charset val="128"/>
      </rPr>
      <t>係長</t>
    </r>
    <r>
      <rPr>
        <sz val="10"/>
        <color theme="1"/>
        <rFont val="ＭＳ Ｐ明朝"/>
        <family val="1"/>
        <charset val="128"/>
      </rPr>
      <t xml:space="preserve">
(主任監督員)</t>
    </r>
    <rPh sb="0" eb="2">
      <t>カカリチョウ</t>
    </rPh>
    <rPh sb="4" eb="7">
      <t>カントクイン</t>
    </rPh>
    <phoneticPr fontId="4"/>
  </si>
  <si>
    <t>主　任
（監理）
技術者</t>
    <rPh sb="0" eb="1">
      <t>シュ</t>
    </rPh>
    <rPh sb="2" eb="3">
      <t>ニン</t>
    </rPh>
    <rPh sb="5" eb="6">
      <t>ラン</t>
    </rPh>
    <rPh sb="6" eb="7">
      <t>リ</t>
    </rPh>
    <rPh sb="9" eb="12">
      <t>ギジュツシャ</t>
    </rPh>
    <phoneticPr fontId="4"/>
  </si>
  <si>
    <t>年月日：</t>
    <rPh sb="0" eb="3">
      <t>ネンガッピ</t>
    </rPh>
    <phoneticPr fontId="6"/>
  </si>
  <si>
    <t>あて</t>
    <phoneticPr fontId="6"/>
  </si>
  <si>
    <t>（受注者）</t>
    <rPh sb="1" eb="3">
      <t>ジュチュウ</t>
    </rPh>
    <phoneticPr fontId="4"/>
  </si>
  <si>
    <t>代表者　</t>
    <rPh sb="0" eb="3">
      <t>ダイヒョウシャ</t>
    </rPh>
    <phoneticPr fontId="4"/>
  </si>
  <si>
    <t>認　　定　　請　　求　　書</t>
  </si>
  <si>
    <t>工事請負契約書第35条第4項に基づき、下記工事の中間前金払の認定を請求します。</t>
    <rPh sb="7" eb="8">
      <t>ダイ</t>
    </rPh>
    <rPh sb="10" eb="11">
      <t>ジョウ</t>
    </rPh>
    <rPh sb="11" eb="12">
      <t>ダイ</t>
    </rPh>
    <rPh sb="13" eb="14">
      <t>コウ</t>
    </rPh>
    <rPh sb="15" eb="16">
      <t>モト</t>
    </rPh>
    <phoneticPr fontId="4"/>
  </si>
  <si>
    <t>契　　約　　日</t>
  </si>
  <si>
    <t>工　　事　　名</t>
  </si>
  <si>
    <t>工　　　　　期</t>
  </si>
  <si>
    <t>工  事  場  所</t>
  </si>
  <si>
    <t>請 負 代 金 額</t>
  </si>
  <si>
    <t>￥</t>
    <phoneticPr fontId="6"/>
  </si>
  <si>
    <t>(注)</t>
    <phoneticPr fontId="4"/>
  </si>
  <si>
    <t>債務負担行為に基づく契約の場合は請負代金額欄の下段に各年度の</t>
    <rPh sb="16" eb="18">
      <t>ウケオイ</t>
    </rPh>
    <rPh sb="18" eb="20">
      <t>ダイキン</t>
    </rPh>
    <rPh sb="20" eb="21">
      <t>ガク</t>
    </rPh>
    <rPh sb="21" eb="22">
      <t>ラン</t>
    </rPh>
    <rPh sb="23" eb="25">
      <t>ゲダン</t>
    </rPh>
    <phoneticPr fontId="4"/>
  </si>
  <si>
    <t>出来高予定額を記入すること。</t>
  </si>
  <si>
    <t>【記載例】</t>
    <rPh sb="1" eb="4">
      <t>キサイレイ</t>
    </rPh>
    <phoneticPr fontId="4"/>
  </si>
  <si>
    <t>（出来高予定額）</t>
    <rPh sb="1" eb="4">
      <t>デキダカ</t>
    </rPh>
    <rPh sb="4" eb="7">
      <t>ヨテイガク</t>
    </rPh>
    <phoneticPr fontId="4"/>
  </si>
  <si>
    <t>○○年度</t>
    <rPh sb="2" eb="4">
      <t>ネンド</t>
    </rPh>
    <phoneticPr fontId="4"/>
  </si>
  <si>
    <t>￥　△△△</t>
    <phoneticPr fontId="4"/>
  </si>
  <si>
    <t>～</t>
    <phoneticPr fontId="4"/>
  </si>
  <si>
    <t>□□年度</t>
    <rPh sb="2" eb="4">
      <t>ネンド</t>
    </rPh>
    <phoneticPr fontId="4"/>
  </si>
  <si>
    <t>￥　×××</t>
    <phoneticPr fontId="4"/>
  </si>
  <si>
    <t>（受注者）</t>
    <rPh sb="1" eb="3">
      <t>ジュチュウ</t>
    </rPh>
    <phoneticPr fontId="10"/>
  </si>
  <si>
    <t>代表者　</t>
    <rPh sb="0" eb="3">
      <t>ダイヒョウシャ</t>
    </rPh>
    <phoneticPr fontId="10"/>
  </si>
  <si>
    <t>指　定　部　分　完　成　通　知　書</t>
    <phoneticPr fontId="10"/>
  </si>
  <si>
    <t>下記工事の指定部分は、</t>
    <phoneticPr fontId="10"/>
  </si>
  <si>
    <t>　年　　月　　日</t>
    <rPh sb="1" eb="2">
      <t>ネン</t>
    </rPh>
    <rPh sb="4" eb="5">
      <t>ツキ</t>
    </rPh>
    <rPh sb="7" eb="8">
      <t>ヒ</t>
    </rPh>
    <phoneticPr fontId="4"/>
  </si>
  <si>
    <t>をもって完成したので工事請負</t>
    <phoneticPr fontId="10"/>
  </si>
  <si>
    <t>工事請負契約書第39条第1項に基づき通知します。</t>
    <phoneticPr fontId="3"/>
  </si>
  <si>
    <t>記</t>
    <rPh sb="0" eb="1">
      <t>キ</t>
    </rPh>
    <phoneticPr fontId="10"/>
  </si>
  <si>
    <t>工事名</t>
    <phoneticPr fontId="10"/>
  </si>
  <si>
    <t>工　期</t>
    <phoneticPr fontId="10"/>
  </si>
  <si>
    <t>指定部分工期</t>
  </si>
  <si>
    <t>指定部分に対する請負代金額</t>
  </si>
  <si>
    <t>指　定　部　分　引　渡　書</t>
    <phoneticPr fontId="10"/>
  </si>
  <si>
    <t>下記工事の指定部分を工事請負契約書第39条第1項に基づき引渡します。</t>
    <phoneticPr fontId="8"/>
  </si>
  <si>
    <t>工　　 事　　 名</t>
    <phoneticPr fontId="10"/>
  </si>
  <si>
    <t>指　定　部　分</t>
    <phoneticPr fontId="10"/>
  </si>
  <si>
    <t>全　体　工　期</t>
    <phoneticPr fontId="10"/>
  </si>
  <si>
    <t>指定部分に係る工期</t>
    <phoneticPr fontId="10"/>
  </si>
  <si>
    <t>請　負　代　金　額</t>
    <phoneticPr fontId="10"/>
  </si>
  <si>
    <t>指定部分に係る請負代金額</t>
    <phoneticPr fontId="10"/>
  </si>
  <si>
    <t>指定部分に係る検査年月日</t>
    <phoneticPr fontId="10"/>
  </si>
  <si>
    <t>工 事 出 来 高 内 訳 書</t>
    <rPh sb="8" eb="9">
      <t>タカ</t>
    </rPh>
    <phoneticPr fontId="4"/>
  </si>
  <si>
    <t>費目</t>
  </si>
  <si>
    <t>工種</t>
  </si>
  <si>
    <t>種別</t>
  </si>
  <si>
    <t>単位</t>
  </si>
  <si>
    <t>契約数量（Ａ）</t>
    <phoneticPr fontId="4"/>
  </si>
  <si>
    <t>構成比（Ｂ）</t>
    <phoneticPr fontId="4"/>
  </si>
  <si>
    <t>前回までの出来形数量</t>
    <phoneticPr fontId="4"/>
  </si>
  <si>
    <t>今回出来形数量</t>
    <phoneticPr fontId="4"/>
  </si>
  <si>
    <t>今回までの出来形累計数量（Ｃ）</t>
  </si>
  <si>
    <t>残数量</t>
  </si>
  <si>
    <t>出来形比率（Ｄ）％</t>
  </si>
  <si>
    <t>摘要</t>
  </si>
  <si>
    <t>直接工事費</t>
    <rPh sb="0" eb="2">
      <t>チョクセツ</t>
    </rPh>
    <rPh sb="2" eb="5">
      <t>コウジヒ</t>
    </rPh>
    <phoneticPr fontId="4"/>
  </si>
  <si>
    <t>共通仮設費</t>
    <rPh sb="0" eb="2">
      <t>キョウツウ</t>
    </rPh>
    <rPh sb="2" eb="4">
      <t>カセツ</t>
    </rPh>
    <rPh sb="4" eb="5">
      <t>ヒ</t>
    </rPh>
    <phoneticPr fontId="4"/>
  </si>
  <si>
    <t>年月日：</t>
    <rPh sb="0" eb="3">
      <t>ネンガッピ</t>
    </rPh>
    <phoneticPr fontId="51"/>
  </si>
  <si>
    <t>請 負 工 事 既 済 部 分 検 査 請 求 書</t>
    <phoneticPr fontId="51"/>
  </si>
  <si>
    <t>工事請負契約書第38条第2項により既済部分検査を請求します。</t>
    <rPh sb="24" eb="26">
      <t>セイキュウ</t>
    </rPh>
    <phoneticPr fontId="12"/>
  </si>
  <si>
    <t>工　　　　事　　　　名</t>
  </si>
  <si>
    <t>工　　　　　　　　　期</t>
  </si>
  <si>
    <t>　　　　　　　　　　　　　　　　　　　　　　　　　　　年　　　　月　　　　日</t>
  </si>
  <si>
    <t>（受注者）</t>
    <phoneticPr fontId="3"/>
  </si>
  <si>
    <t>代表者</t>
    <rPh sb="0" eb="3">
      <t>ダイヒョウシャ</t>
    </rPh>
    <phoneticPr fontId="3"/>
  </si>
  <si>
    <t>修　補　完　了　届</t>
    <phoneticPr fontId="4"/>
  </si>
  <si>
    <t>　　　　　　　年　　　　月　　　　日の（　　　　）検査において、指示されました</t>
    <rPh sb="32" eb="34">
      <t>シジ</t>
    </rPh>
    <phoneticPr fontId="4"/>
  </si>
  <si>
    <t>　　　修補部分については、下記のとおり完了しましたのでお届けいたします。</t>
    <phoneticPr fontId="4"/>
  </si>
  <si>
    <t>　　　　　　　　　　　　　　　　　　　記</t>
  </si>
  <si>
    <t>　　　工  　事　　名</t>
  </si>
  <si>
    <t>　　　契　　約　　額</t>
  </si>
  <si>
    <t>　　　工  事  場　所</t>
  </si>
  <si>
    <t>　　　契　　　　　約　　　　　　　　　　　　　年 　　　月 　　　日</t>
  </si>
  <si>
    <t>　　</t>
  </si>
  <si>
    <t>　　　期　　　　　限　　　　　　　　　　　　　年 　　　月 　　　日</t>
  </si>
  <si>
    <t>　　　完　　　　　了　　　　　　　　　　　　　年 　　　月 　　　日</t>
  </si>
  <si>
    <t>　　　修補、改造箇所及び補修内容</t>
    <rPh sb="10" eb="11">
      <t>オヨ</t>
    </rPh>
    <rPh sb="12" eb="14">
      <t>ホシュウ</t>
    </rPh>
    <rPh sb="14" eb="16">
      <t>ナイヨウ</t>
    </rPh>
    <phoneticPr fontId="4"/>
  </si>
  <si>
    <t xml:space="preserve">                                                                                  </t>
  </si>
  <si>
    <t xml:space="preserve">                                                                                                     </t>
  </si>
  <si>
    <t>－－－－－－－－－－－－－－－－－－－－－－－－－－－－－－－－－－－－－－－</t>
  </si>
  <si>
    <t>　　（注）本文（　　　　）内には検査種類を記入する。</t>
    <phoneticPr fontId="4"/>
  </si>
  <si>
    <t>　　　　　　　</t>
  </si>
  <si>
    <t>受信者：</t>
    <phoneticPr fontId="4"/>
  </si>
  <si>
    <t>発信者：</t>
    <rPh sb="0" eb="3">
      <t>ハッシンシャ</t>
    </rPh>
    <phoneticPr fontId="3"/>
  </si>
  <si>
    <t>工事の部分使用について</t>
    <phoneticPr fontId="10"/>
  </si>
  <si>
    <t>　標記について、下記のとおり部分使用することを、工事請負契約書第34条第1項</t>
    <phoneticPr fontId="8"/>
  </si>
  <si>
    <t>に基づき（</t>
    <phoneticPr fontId="10"/>
  </si>
  <si>
    <t>協議　・　承諾</t>
    <rPh sb="0" eb="2">
      <t>キョウギ</t>
    </rPh>
    <rPh sb="5" eb="7">
      <t>ショウダク</t>
    </rPh>
    <phoneticPr fontId="4"/>
  </si>
  <si>
    <t>）する。</t>
    <phoneticPr fontId="10"/>
  </si>
  <si>
    <t>1．使用目的</t>
    <phoneticPr fontId="6"/>
  </si>
  <si>
    <t>2．使用部分</t>
    <phoneticPr fontId="6"/>
  </si>
  <si>
    <t>3．使用期間</t>
    <phoneticPr fontId="6"/>
  </si>
  <si>
    <t>4．使用者</t>
    <phoneticPr fontId="6"/>
  </si>
  <si>
    <t>5．その他</t>
    <phoneticPr fontId="6"/>
  </si>
  <si>
    <t>(注)</t>
    <phoneticPr fontId="10"/>
  </si>
  <si>
    <t>1.</t>
    <phoneticPr fontId="4"/>
  </si>
  <si>
    <t>（協議・承諾）には、いずれかに印をつける。</t>
    <phoneticPr fontId="4"/>
  </si>
  <si>
    <t>2.</t>
    <phoneticPr fontId="4"/>
  </si>
  <si>
    <t>協議の場合は、受信者を「受注者名」、発信者を「発注者名」</t>
    <rPh sb="0" eb="2">
      <t>キョウギ</t>
    </rPh>
    <rPh sb="3" eb="5">
      <t>バアイ</t>
    </rPh>
    <rPh sb="7" eb="10">
      <t>ジュシンシャ</t>
    </rPh>
    <rPh sb="18" eb="21">
      <t>ハッシンシャ</t>
    </rPh>
    <rPh sb="23" eb="27">
      <t>ハッチュウシャメイ</t>
    </rPh>
    <phoneticPr fontId="4"/>
  </si>
  <si>
    <t>として、発注者が作成する。</t>
    <phoneticPr fontId="4"/>
  </si>
  <si>
    <t>3.</t>
    <phoneticPr fontId="4"/>
  </si>
  <si>
    <t>承諾の場合は、受信者を『発注者名』、発信者を『受注者名』</t>
    <rPh sb="0" eb="2">
      <t>ショウダク</t>
    </rPh>
    <rPh sb="3" eb="5">
      <t>バアイ</t>
    </rPh>
    <rPh sb="7" eb="10">
      <t>ジュシンシャ</t>
    </rPh>
    <rPh sb="12" eb="16">
      <t>ハッチュウシャメイ</t>
    </rPh>
    <rPh sb="18" eb="21">
      <t>ハッシンシャ</t>
    </rPh>
    <rPh sb="23" eb="26">
      <t>ジュチュウシャ</t>
    </rPh>
    <rPh sb="26" eb="27">
      <t>メイ</t>
    </rPh>
    <phoneticPr fontId="4"/>
  </si>
  <si>
    <t>として、受注者が作成する。</t>
    <phoneticPr fontId="4"/>
  </si>
  <si>
    <t>様式－２３</t>
    <rPh sb="0" eb="2">
      <t>ヨウシキ</t>
    </rPh>
    <phoneticPr fontId="10"/>
  </si>
  <si>
    <t>（受注者名）</t>
  </si>
  <si>
    <t>代表者　</t>
    <rPh sb="0" eb="3">
      <t>ダイヒョウシャ</t>
    </rPh>
    <phoneticPr fontId="3"/>
  </si>
  <si>
    <t>工　期　延　期　届</t>
    <rPh sb="6" eb="7">
      <t>キ</t>
    </rPh>
    <rPh sb="8" eb="9">
      <t>トドケ</t>
    </rPh>
    <phoneticPr fontId="10"/>
  </si>
  <si>
    <t>工事請負契約書第22条による工期の延長を下記のとおり請求します。</t>
    <rPh sb="26" eb="28">
      <t>セイキュウ</t>
    </rPh>
    <phoneticPr fontId="4"/>
  </si>
  <si>
    <t>工　　事　　名</t>
    <phoneticPr fontId="10"/>
  </si>
  <si>
    <t>契　約　月　日</t>
    <phoneticPr fontId="10"/>
  </si>
  <si>
    <t>工　　　　　期</t>
    <phoneticPr fontId="10"/>
  </si>
  <si>
    <t>延　長　工　期</t>
    <phoneticPr fontId="10"/>
  </si>
  <si>
    <t>理　　　　　由</t>
    <phoneticPr fontId="10"/>
  </si>
  <si>
    <t>必要により下記書類を添付すること。</t>
  </si>
  <si>
    <t>a</t>
    <phoneticPr fontId="10"/>
  </si>
  <si>
    <t>工程表（契約当初工程と現在迄の実際の工程及び延長工程の3工程を対象させ、詳細に記入）</t>
    <phoneticPr fontId="10"/>
  </si>
  <si>
    <t>b</t>
    <phoneticPr fontId="10"/>
  </si>
  <si>
    <t>天候表、気温表、湿度表、雨量表、積雪表、風速表等工期中と過去の平均とを対照し最寄気象台等の証明等をうけること。　</t>
    <phoneticPr fontId="10"/>
  </si>
  <si>
    <t>c</t>
    <phoneticPr fontId="10"/>
  </si>
  <si>
    <t>写真、図面等</t>
  </si>
  <si>
    <t>理由は詳細に記入すること。</t>
  </si>
  <si>
    <t>支　　給　　品　　受　　領　　書</t>
  </si>
  <si>
    <t>（受注者）</t>
    <rPh sb="1" eb="4">
      <t>ジュチュウシャ</t>
    </rPh>
    <phoneticPr fontId="3"/>
  </si>
  <si>
    <t>代表者　（住所）</t>
    <rPh sb="0" eb="3">
      <t>ダイヒョウシャ</t>
    </rPh>
    <phoneticPr fontId="12"/>
  </si>
  <si>
    <t>（氏名）</t>
    <rPh sb="1" eb="3">
      <t>シメイ</t>
    </rPh>
    <phoneticPr fontId="12"/>
  </si>
  <si>
    <t>（現場代理人氏名）</t>
    <rPh sb="1" eb="3">
      <t>ゲンバ</t>
    </rPh>
    <rPh sb="3" eb="5">
      <t>ダイリ</t>
    </rPh>
    <rPh sb="5" eb="6">
      <t>ニン</t>
    </rPh>
    <rPh sb="6" eb="8">
      <t>シメイ</t>
    </rPh>
    <phoneticPr fontId="12"/>
  </si>
  <si>
    <t>　　　下記のとおり支給品を受領しました。</t>
  </si>
  <si>
    <t>工 事 名</t>
  </si>
  <si>
    <t>契約年月日</t>
  </si>
  <si>
    <t>品　　　目</t>
  </si>
  <si>
    <t>規　格</t>
  </si>
  <si>
    <t>単　位</t>
  </si>
  <si>
    <t>数　　　　　　　　量</t>
  </si>
  <si>
    <t>備　　　　考</t>
  </si>
  <si>
    <t>前回まで</t>
    <phoneticPr fontId="12"/>
  </si>
  <si>
    <t>今　回</t>
  </si>
  <si>
    <t>累　計</t>
  </si>
  <si>
    <t>支　　給　　品　　精　　算　　書</t>
  </si>
  <si>
    <t>（現場代理人氏名）</t>
    <phoneticPr fontId="12"/>
  </si>
  <si>
    <t>　下記のとおり支給品を精算します。</t>
  </si>
  <si>
    <t>工　事　名</t>
  </si>
  <si>
    <t>品　　　　目</t>
  </si>
  <si>
    <t>規　　格</t>
  </si>
  <si>
    <t>　　　数　　　　　　　　量</t>
  </si>
  <si>
    <t>備　　　　　考</t>
  </si>
  <si>
    <t>支給数量</t>
  </si>
  <si>
    <t>使用数量</t>
  </si>
  <si>
    <t>残 数 量</t>
  </si>
  <si>
    <t>物品管理簿登記</t>
    <phoneticPr fontId="12"/>
  </si>
  <si>
    <t>上記精算について調査したところ事実に相違ないことを証明する。</t>
  </si>
  <si>
    <t>監督員</t>
    <phoneticPr fontId="3"/>
  </si>
  <si>
    <t>　　　　　</t>
  </si>
  <si>
    <t>証　明  欄</t>
  </si>
  <si>
    <t>（氏名）</t>
    <phoneticPr fontId="12"/>
  </si>
  <si>
    <t>　　　　　</t>
    <phoneticPr fontId="12"/>
  </si>
  <si>
    <t>建設機械使用実績報告書</t>
    <phoneticPr fontId="10"/>
  </si>
  <si>
    <t>自</t>
    <rPh sb="0" eb="1">
      <t>ジ</t>
    </rPh>
    <phoneticPr fontId="10"/>
  </si>
  <si>
    <t>令和</t>
    <rPh sb="0" eb="2">
      <t>レイワ</t>
    </rPh>
    <phoneticPr fontId="10"/>
  </si>
  <si>
    <t>年</t>
    <rPh sb="0" eb="1">
      <t>ネン</t>
    </rPh>
    <phoneticPr fontId="10"/>
  </si>
  <si>
    <t>月分</t>
    <rPh sb="0" eb="1">
      <t>ツキ</t>
    </rPh>
    <rPh sb="1" eb="2">
      <t>ブン</t>
    </rPh>
    <phoneticPr fontId="10"/>
  </si>
  <si>
    <t>至</t>
    <rPh sb="0" eb="1">
      <t>イタル</t>
    </rPh>
    <phoneticPr fontId="10"/>
  </si>
  <si>
    <t>建設機械の貸付契約年月日</t>
    <phoneticPr fontId="10"/>
  </si>
  <si>
    <t>借受人（氏名）</t>
    <phoneticPr fontId="10"/>
  </si>
  <si>
    <t>監督職員の認印</t>
    <phoneticPr fontId="10"/>
  </si>
  <si>
    <t>作成者（氏名）</t>
    <phoneticPr fontId="10"/>
  </si>
  <si>
    <t>建設機械名</t>
    <phoneticPr fontId="10"/>
  </si>
  <si>
    <t>建設機械
番号</t>
    <phoneticPr fontId="10"/>
  </si>
  <si>
    <t>おもな
作業内容</t>
    <phoneticPr fontId="10"/>
  </si>
  <si>
    <t>おもな作業の作業量</t>
    <phoneticPr fontId="10"/>
  </si>
  <si>
    <t>稼動状況</t>
    <phoneticPr fontId="10"/>
  </si>
  <si>
    <t>維持修理費</t>
    <phoneticPr fontId="10"/>
  </si>
  <si>
    <t>修理個所等</t>
    <phoneticPr fontId="10"/>
  </si>
  <si>
    <t>摘要</t>
    <phoneticPr fontId="10"/>
  </si>
  <si>
    <t>運転日数</t>
    <phoneticPr fontId="10"/>
  </si>
  <si>
    <t>運転時間</t>
    <phoneticPr fontId="10"/>
  </si>
  <si>
    <t>時間</t>
    <rPh sb="0" eb="2">
      <t>ジカン</t>
    </rPh>
    <phoneticPr fontId="10"/>
  </si>
  <si>
    <t>千円</t>
    <rPh sb="0" eb="2">
      <t>センエン</t>
    </rPh>
    <phoneticPr fontId="10"/>
  </si>
  <si>
    <t>1．おもな作業内容の欄は、貸付機械を二工種以上の異なる作業に使用したときは、運転時間又は運転日数の最も多い作業内容を記入する。</t>
    <rPh sb="5" eb="7">
      <t>サギョウ</t>
    </rPh>
    <rPh sb="7" eb="9">
      <t>ナイヨウ</t>
    </rPh>
    <rPh sb="10" eb="11">
      <t>ラン</t>
    </rPh>
    <rPh sb="13" eb="15">
      <t>カシツケ</t>
    </rPh>
    <rPh sb="15" eb="17">
      <t>キカイ</t>
    </rPh>
    <rPh sb="18" eb="19">
      <t>ニコウ</t>
    </rPh>
    <rPh sb="19" eb="20">
      <t>コウ</t>
    </rPh>
    <rPh sb="20" eb="21">
      <t>シュ</t>
    </rPh>
    <rPh sb="21" eb="23">
      <t>イジョウ</t>
    </rPh>
    <rPh sb="24" eb="25">
      <t>コト</t>
    </rPh>
    <rPh sb="27" eb="29">
      <t>サギョウ</t>
    </rPh>
    <rPh sb="30" eb="32">
      <t>シヨウ</t>
    </rPh>
    <rPh sb="38" eb="40">
      <t>ウンテン</t>
    </rPh>
    <rPh sb="40" eb="42">
      <t>ジカン</t>
    </rPh>
    <rPh sb="42" eb="43">
      <t>マタ</t>
    </rPh>
    <rPh sb="44" eb="46">
      <t>ウンテン</t>
    </rPh>
    <rPh sb="46" eb="48">
      <t>ニッスウ</t>
    </rPh>
    <rPh sb="49" eb="50">
      <t>モット</t>
    </rPh>
    <rPh sb="51" eb="52">
      <t>オオ</t>
    </rPh>
    <phoneticPr fontId="49"/>
  </si>
  <si>
    <t>2．おもな作業の作業量の欄は、おもな作業内容に欄に記入した作業の作業量を測定できるときに記入する。</t>
    <rPh sb="5" eb="7">
      <t>サギョウ</t>
    </rPh>
    <rPh sb="8" eb="10">
      <t>サギョウ</t>
    </rPh>
    <rPh sb="10" eb="11">
      <t>リョウ</t>
    </rPh>
    <rPh sb="12" eb="13">
      <t>ラン</t>
    </rPh>
    <rPh sb="18" eb="20">
      <t>サギョウ</t>
    </rPh>
    <rPh sb="20" eb="22">
      <t>ナイヨウ</t>
    </rPh>
    <rPh sb="23" eb="24">
      <t>ラン</t>
    </rPh>
    <rPh sb="25" eb="27">
      <t>キニュウ</t>
    </rPh>
    <rPh sb="29" eb="31">
      <t>サギョウ</t>
    </rPh>
    <rPh sb="32" eb="34">
      <t>サギョウ</t>
    </rPh>
    <rPh sb="34" eb="35">
      <t>リョウ</t>
    </rPh>
    <rPh sb="36" eb="38">
      <t>ソクテイ</t>
    </rPh>
    <rPh sb="44" eb="46">
      <t>キニュウ</t>
    </rPh>
    <phoneticPr fontId="49"/>
  </si>
  <si>
    <t>3．運転時間の欄は、運転時間の管理のできない機械又は管理の必用のない機械については、記入を省略することができる。</t>
    <rPh sb="2" eb="4">
      <t>ウンテン</t>
    </rPh>
    <rPh sb="4" eb="6">
      <t>ジカン</t>
    </rPh>
    <rPh sb="7" eb="8">
      <t>ラン</t>
    </rPh>
    <rPh sb="10" eb="12">
      <t>ウンテン</t>
    </rPh>
    <rPh sb="12" eb="14">
      <t>ジカン</t>
    </rPh>
    <rPh sb="15" eb="17">
      <t>カンリ</t>
    </rPh>
    <rPh sb="22" eb="24">
      <t>キカイ</t>
    </rPh>
    <rPh sb="24" eb="25">
      <t>マタ</t>
    </rPh>
    <rPh sb="26" eb="28">
      <t>カンリ</t>
    </rPh>
    <rPh sb="29" eb="31">
      <t>ヒツヨウ</t>
    </rPh>
    <rPh sb="34" eb="36">
      <t>キカイ</t>
    </rPh>
    <rPh sb="42" eb="44">
      <t>キニュウ</t>
    </rPh>
    <rPh sb="45" eb="47">
      <t>ショウリャク</t>
    </rPh>
    <phoneticPr fontId="49"/>
  </si>
  <si>
    <t>4．運転のミス又は不慮の事故に伴う修理で、当該修理に要した費用が300千円を超えるときは、修理内容の詳細な説明を添付する。</t>
    <rPh sb="2" eb="4">
      <t>ウンテン</t>
    </rPh>
    <rPh sb="7" eb="8">
      <t>マタ</t>
    </rPh>
    <rPh sb="9" eb="11">
      <t>フリョ</t>
    </rPh>
    <rPh sb="12" eb="14">
      <t>ジコ</t>
    </rPh>
    <rPh sb="15" eb="16">
      <t>トモナ</t>
    </rPh>
    <rPh sb="17" eb="19">
      <t>シュウリ</t>
    </rPh>
    <rPh sb="21" eb="23">
      <t>トウガイ</t>
    </rPh>
    <rPh sb="23" eb="25">
      <t>シュウリ</t>
    </rPh>
    <rPh sb="26" eb="27">
      <t>ヨウ</t>
    </rPh>
    <rPh sb="29" eb="31">
      <t>ヒヨウ</t>
    </rPh>
    <rPh sb="35" eb="37">
      <t>センエン</t>
    </rPh>
    <rPh sb="38" eb="39">
      <t>コ</t>
    </rPh>
    <rPh sb="45" eb="47">
      <t>シュウリ</t>
    </rPh>
    <rPh sb="47" eb="49">
      <t>ナイヨウ</t>
    </rPh>
    <rPh sb="50" eb="52">
      <t>ショウサイ</t>
    </rPh>
    <rPh sb="53" eb="55">
      <t>セツメイ</t>
    </rPh>
    <rPh sb="56" eb="58">
      <t>テンプ</t>
    </rPh>
    <phoneticPr fontId="49"/>
  </si>
  <si>
    <t>代表者（住所）</t>
    <rPh sb="0" eb="3">
      <t>ダイヒョウシャ</t>
    </rPh>
    <phoneticPr fontId="4"/>
  </si>
  <si>
    <t>（氏名）</t>
    <rPh sb="1" eb="3">
      <t>シメイ</t>
    </rPh>
    <phoneticPr fontId="4"/>
  </si>
  <si>
    <t>（現場代理人氏名）</t>
    <rPh sb="1" eb="3">
      <t>ゲンバ</t>
    </rPh>
    <rPh sb="3" eb="5">
      <t>ダイリ</t>
    </rPh>
    <rPh sb="5" eb="6">
      <t>ニン</t>
    </rPh>
    <rPh sb="6" eb="8">
      <t>シメイ</t>
    </rPh>
    <phoneticPr fontId="4"/>
  </si>
  <si>
    <t>建設機械借用・返納書</t>
    <rPh sb="0" eb="2">
      <t>ケンセツ</t>
    </rPh>
    <rPh sb="2" eb="4">
      <t>キカイ</t>
    </rPh>
    <rPh sb="4" eb="6">
      <t>シャクヨウ</t>
    </rPh>
    <rPh sb="7" eb="9">
      <t>ヘンノウ</t>
    </rPh>
    <rPh sb="9" eb="10">
      <t>ショ</t>
    </rPh>
    <phoneticPr fontId="4"/>
  </si>
  <si>
    <t>　本工事における使用建設機械を機能現況確認の上、下記のとおり</t>
    <rPh sb="1" eb="2">
      <t>ホン</t>
    </rPh>
    <rPh sb="2" eb="4">
      <t>コウジ</t>
    </rPh>
    <rPh sb="8" eb="10">
      <t>シヨウ</t>
    </rPh>
    <rPh sb="10" eb="12">
      <t>ケンセツ</t>
    </rPh>
    <rPh sb="24" eb="26">
      <t>カキ</t>
    </rPh>
    <phoneticPr fontId="4"/>
  </si>
  <si>
    <t>しました。</t>
    <phoneticPr fontId="4"/>
  </si>
  <si>
    <t>建設機械名</t>
    <rPh sb="0" eb="2">
      <t>ケンセツ</t>
    </rPh>
    <rPh sb="2" eb="4">
      <t>キカイ</t>
    </rPh>
    <rPh sb="4" eb="5">
      <t>メイ</t>
    </rPh>
    <phoneticPr fontId="4"/>
  </si>
  <si>
    <t>型式</t>
    <rPh sb="0" eb="2">
      <t>カタシキ</t>
    </rPh>
    <phoneticPr fontId="4"/>
  </si>
  <si>
    <t>機械番号</t>
    <rPh sb="0" eb="2">
      <t>キカイ</t>
    </rPh>
    <rPh sb="2" eb="4">
      <t>バンゴウ</t>
    </rPh>
    <phoneticPr fontId="4"/>
  </si>
  <si>
    <t>付属品</t>
    <rPh sb="0" eb="2">
      <t>フゾク</t>
    </rPh>
    <rPh sb="2" eb="3">
      <t>ヒン</t>
    </rPh>
    <phoneticPr fontId="4"/>
  </si>
  <si>
    <t>引渡しを
受けた場所</t>
    <rPh sb="0" eb="2">
      <t>ヒキワタ</t>
    </rPh>
    <rPh sb="5" eb="6">
      <t>ウ</t>
    </rPh>
    <rPh sb="8" eb="10">
      <t>バショ</t>
    </rPh>
    <phoneticPr fontId="4"/>
  </si>
  <si>
    <t>規格</t>
    <rPh sb="0" eb="2">
      <t>キカク</t>
    </rPh>
    <phoneticPr fontId="4"/>
  </si>
  <si>
    <t>数量</t>
    <rPh sb="0" eb="2">
      <t>スウリョウ</t>
    </rPh>
    <phoneticPr fontId="4"/>
  </si>
  <si>
    <t>引渡し立会者</t>
    <rPh sb="0" eb="2">
      <t>ヒキワタ</t>
    </rPh>
    <rPh sb="3" eb="5">
      <t>タチア</t>
    </rPh>
    <rPh sb="5" eb="6">
      <t>シャ</t>
    </rPh>
    <phoneticPr fontId="4"/>
  </si>
  <si>
    <t>発注者　　　　　（氏名）</t>
    <rPh sb="0" eb="3">
      <t>ハッチュウシャ</t>
    </rPh>
    <rPh sb="9" eb="11">
      <t>シメイ</t>
    </rPh>
    <phoneticPr fontId="4"/>
  </si>
  <si>
    <t>借　受　人　　　（氏名）</t>
    <rPh sb="0" eb="3">
      <t>カリウケ</t>
    </rPh>
    <rPh sb="4" eb="5">
      <t>ニン</t>
    </rPh>
    <rPh sb="9" eb="11">
      <t>シメイ</t>
    </rPh>
    <phoneticPr fontId="4"/>
  </si>
  <si>
    <t>様式－２８</t>
    <rPh sb="0" eb="2">
      <t>ヨウシキ</t>
    </rPh>
    <phoneticPr fontId="12"/>
  </si>
  <si>
    <t>受注者　（住所）</t>
    <rPh sb="0" eb="2">
      <t>ジュチュウ</t>
    </rPh>
    <rPh sb="2" eb="3">
      <t>シャ</t>
    </rPh>
    <phoneticPr fontId="12"/>
  </si>
  <si>
    <t>（現場代理人氏名）</t>
    <rPh sb="6" eb="8">
      <t>シメイ</t>
    </rPh>
    <phoneticPr fontId="12"/>
  </si>
  <si>
    <t>現　場　発　生　品　調　書</t>
  </si>
  <si>
    <t>付けをもって請負契約を締結した</t>
    <phoneticPr fontId="3"/>
  </si>
  <si>
    <t>における下記の発生品を引き渡します。</t>
  </si>
  <si>
    <t>品　　　　名</t>
  </si>
  <si>
    <t>規　　　　格</t>
  </si>
  <si>
    <t>数　　　　量</t>
  </si>
  <si>
    <t>摘　　　　　　要</t>
  </si>
  <si>
    <t>代表者</t>
    <rPh sb="0" eb="3">
      <t>ダイヒョウシャ</t>
    </rPh>
    <phoneticPr fontId="10"/>
  </si>
  <si>
    <t>完　　成　　通　　知　　書</t>
    <phoneticPr fontId="10"/>
  </si>
  <si>
    <t>下記工事は</t>
    <phoneticPr fontId="4"/>
  </si>
  <si>
    <t>年　　月　　日</t>
    <phoneticPr fontId="4"/>
  </si>
  <si>
    <t>をもって完成したので工事請負契約書</t>
    <phoneticPr fontId="8"/>
  </si>
  <si>
    <t>第32条第1項に基づき通知します。</t>
    <phoneticPr fontId="10"/>
  </si>
  <si>
    <t>1．</t>
  </si>
  <si>
    <t>2．</t>
    <phoneticPr fontId="4"/>
  </si>
  <si>
    <t>3．</t>
    <phoneticPr fontId="4"/>
  </si>
  <si>
    <t>4．</t>
    <phoneticPr fontId="4"/>
  </si>
  <si>
    <t>工　　　期</t>
    <rPh sb="0" eb="1">
      <t>コウ</t>
    </rPh>
    <rPh sb="4" eb="5">
      <t>キ</t>
    </rPh>
    <phoneticPr fontId="4"/>
  </si>
  <si>
    <t>本文の年月日は実際に完成した年月日を記載する</t>
    <rPh sb="0" eb="2">
      <t>ホンブン</t>
    </rPh>
    <rPh sb="18" eb="20">
      <t>キサイ</t>
    </rPh>
    <phoneticPr fontId="4"/>
  </si>
  <si>
    <t>（代表者）</t>
    <rPh sb="1" eb="4">
      <t>ダイヒョウシャ</t>
    </rPh>
    <phoneticPr fontId="10"/>
  </si>
  <si>
    <t>引　　　　渡　　　　書</t>
    <phoneticPr fontId="10"/>
  </si>
  <si>
    <t>下記工事を工事請負契約書第32条第4項に基づき引渡します。</t>
    <phoneticPr fontId="8"/>
  </si>
  <si>
    <t>2．</t>
  </si>
  <si>
    <t>3．</t>
  </si>
  <si>
    <t>検査年月日</t>
  </si>
  <si>
    <t>出　来　形　管　理　図　表</t>
    <phoneticPr fontId="4"/>
  </si>
  <si>
    <t>工　種</t>
  </si>
  <si>
    <t>種　別</t>
  </si>
  <si>
    <t>測定者</t>
  </si>
  <si>
    <t>略　　　　　　　図</t>
  </si>
  <si>
    <t>測定項目</t>
  </si>
  <si>
    <t>規 格 値</t>
  </si>
  <si>
    <t>測点又は区別</t>
  </si>
  <si>
    <t>設計値</t>
  </si>
  <si>
    <t>実測値</t>
  </si>
  <si>
    <t>差</t>
  </si>
  <si>
    <t>平 均 値</t>
  </si>
  <si>
    <t>最 大 値</t>
  </si>
  <si>
    <t>最 小 値</t>
  </si>
  <si>
    <t>最 多 値</t>
  </si>
  <si>
    <t>データ数</t>
  </si>
  <si>
    <t>標準偏差</t>
  </si>
  <si>
    <t>出来形合否判定総括表</t>
    <phoneticPr fontId="4"/>
  </si>
  <si>
    <t>測点　</t>
    <rPh sb="0" eb="2">
      <t>ソクテン</t>
    </rPh>
    <phoneticPr fontId="4"/>
  </si>
  <si>
    <t>合否判定結果</t>
    <rPh sb="0" eb="2">
      <t>ゴウヒ</t>
    </rPh>
    <rPh sb="2" eb="4">
      <t>ハンテイ</t>
    </rPh>
    <rPh sb="4" eb="6">
      <t>ケッカ</t>
    </rPh>
    <phoneticPr fontId="4"/>
  </si>
  <si>
    <t>測定項目　　　　　　　　　　　　　</t>
    <phoneticPr fontId="4"/>
  </si>
  <si>
    <t>規格値</t>
    <rPh sb="0" eb="3">
      <t>キカクチ</t>
    </rPh>
    <phoneticPr fontId="4"/>
  </si>
  <si>
    <t>判定</t>
    <rPh sb="0" eb="2">
      <t>ハンテイ</t>
    </rPh>
    <phoneticPr fontId="4"/>
  </si>
  <si>
    <t>天端
標高較差</t>
    <rPh sb="0" eb="2">
      <t>テンバ</t>
    </rPh>
    <rPh sb="3" eb="5">
      <t>ヒョウコウ</t>
    </rPh>
    <rPh sb="5" eb="7">
      <t>コウサ</t>
    </rPh>
    <phoneticPr fontId="4"/>
  </si>
  <si>
    <t>平均値</t>
    <rPh sb="0" eb="3">
      <t>ヘイキンチ</t>
    </rPh>
    <phoneticPr fontId="4"/>
  </si>
  <si>
    <t>最大値(差）</t>
    <rPh sb="0" eb="3">
      <t>サイダイチ</t>
    </rPh>
    <rPh sb="4" eb="5">
      <t>サ</t>
    </rPh>
    <phoneticPr fontId="4"/>
  </si>
  <si>
    <t>最小値(差）</t>
    <rPh sb="0" eb="3">
      <t>サイショウチ</t>
    </rPh>
    <rPh sb="4" eb="5">
      <t>サ</t>
    </rPh>
    <phoneticPr fontId="4"/>
  </si>
  <si>
    <t>データ数</t>
    <rPh sb="3" eb="4">
      <t>スウ</t>
    </rPh>
    <phoneticPr fontId="4"/>
  </si>
  <si>
    <t>評価面積</t>
    <rPh sb="0" eb="2">
      <t>ヒョウカ</t>
    </rPh>
    <rPh sb="2" eb="4">
      <t>メンセキ</t>
    </rPh>
    <phoneticPr fontId="4"/>
  </si>
  <si>
    <t>棄却点数</t>
    <rPh sb="0" eb="2">
      <t>キキャク</t>
    </rPh>
    <rPh sb="2" eb="4">
      <t>テンスウ</t>
    </rPh>
    <phoneticPr fontId="4"/>
  </si>
  <si>
    <t>法面
標高較差</t>
    <rPh sb="0" eb="2">
      <t>ノリメン</t>
    </rPh>
    <rPh sb="3" eb="5">
      <t>ヒョウコウ</t>
    </rPh>
    <rPh sb="5" eb="7">
      <t>コウサ</t>
    </rPh>
    <phoneticPr fontId="4"/>
  </si>
  <si>
    <t>品　質　管　理　図　表</t>
    <rPh sb="0" eb="1">
      <t>ヒン</t>
    </rPh>
    <rPh sb="2" eb="3">
      <t>シツ</t>
    </rPh>
    <phoneticPr fontId="4"/>
  </si>
  <si>
    <t>創意工夫・社会性等に関する実施状況</t>
  </si>
  <si>
    <t xml:space="preserve">  　工　事　名</t>
    <phoneticPr fontId="4"/>
  </si>
  <si>
    <t xml:space="preserve"> 受注者名</t>
    <rPh sb="1" eb="3">
      <t>ジュチュウ</t>
    </rPh>
    <phoneticPr fontId="4"/>
  </si>
  <si>
    <t>項　　　目</t>
    <phoneticPr fontId="4"/>
  </si>
  <si>
    <t>評価内容</t>
    <phoneticPr fontId="4"/>
  </si>
  <si>
    <t>実施内容</t>
    <phoneticPr fontId="4"/>
  </si>
  <si>
    <t xml:space="preserve"> □創意工夫</t>
  </si>
  <si>
    <t>□施工</t>
  </si>
  <si>
    <t>・施工に伴う器具、工具、装置等の工夫</t>
  </si>
  <si>
    <t>・コンクリート二次製品等の代替材の適用</t>
  </si>
  <si>
    <t>・施工方法の工夫、施工環境の改善</t>
  </si>
  <si>
    <t xml:space="preserve"> 自ら立案実施した創意工夫や技術力</t>
    <phoneticPr fontId="4"/>
  </si>
  <si>
    <t>・仮設備計画の工夫</t>
  </si>
  <si>
    <t>・施工管理の工夫</t>
  </si>
  <si>
    <t>・ＩＣＴ（情報通信技術）の活用　等</t>
  </si>
  <si>
    <t>□新技術活用</t>
  </si>
  <si>
    <t>ＮＥＴＩＳ登録技術のうち、</t>
  </si>
  <si>
    <t>・試行技術の活用</t>
  </si>
  <si>
    <t>・「少実績優良技術」の活用</t>
  </si>
  <si>
    <t>・「少実績優良技術」 を除く「有用とされる技術」　の活用</t>
  </si>
  <si>
    <t>・試行技術及び「有用とされる技術」以外の新技術　の活用</t>
  </si>
  <si>
    <t>□品質</t>
  </si>
  <si>
    <t>・土工、設備、電気の品質向上の工夫</t>
  </si>
  <si>
    <t>・コンクリートの材料、打設、養生の工夫</t>
  </si>
  <si>
    <t>・鉄筋、コンクリート二次製品等使用材料の工夫</t>
  </si>
  <si>
    <t>・配筋、溶接作業等の工夫　等</t>
  </si>
  <si>
    <t>□安全衛生</t>
  </si>
  <si>
    <t>・安全衛生教育・講習会・パトロール等の工夫</t>
  </si>
  <si>
    <t>・仮設備の工夫</t>
  </si>
  <si>
    <t>・作業環境の改善</t>
  </si>
  <si>
    <t>・交通事故防止の工夫</t>
  </si>
  <si>
    <t>・環境保全の工夫　等</t>
  </si>
  <si>
    <t>□社会性等</t>
  </si>
  <si>
    <t>□地域への貢献等</t>
  </si>
  <si>
    <t>・周辺環境への配慮</t>
  </si>
  <si>
    <t>・現場環境の周辺地域との調和</t>
  </si>
  <si>
    <t>地域社会や住民に対する貢献</t>
  </si>
  <si>
    <t>・地域住民とのコミュニケーション</t>
  </si>
  <si>
    <t>・災害時など地域への支援・行政などによる救援活　動への協力  等</t>
  </si>
  <si>
    <t>工　事　名</t>
    <phoneticPr fontId="4"/>
  </si>
  <si>
    <t>提案内容</t>
    <rPh sb="0" eb="2">
      <t>テイアン</t>
    </rPh>
    <rPh sb="2" eb="4">
      <t>ナイヨウ</t>
    </rPh>
    <phoneticPr fontId="4"/>
  </si>
  <si>
    <t>（説明）</t>
    <rPh sb="1" eb="3">
      <t>セツメイ</t>
    </rPh>
    <phoneticPr fontId="4"/>
  </si>
  <si>
    <t>(添付図）</t>
    <rPh sb="1" eb="3">
      <t>テンプ</t>
    </rPh>
    <rPh sb="3" eb="4">
      <t>ズ</t>
    </rPh>
    <phoneticPr fontId="4"/>
  </si>
  <si>
    <t>説明資料は簡潔に作成するものとし、必要に応じて別葉とする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</si>
</sst>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quot;¥&quot;#,##0_);[Red]\(&quot;¥&quot;#,##0\)"/>
    <numFmt numFmtId="177" formatCode="[$-411]ggge&quot;年&quot;m&quot;月&quot;d&quot;日&quot;;@"/>
    <numFmt numFmtId="178" formatCode="yyyy&quot;年&quot;m&quot;月&quot;d&quot;日&quot;;@"/>
    <numFmt numFmtId="179" formatCode="#,##0&quot;円&quot;\ ;[Red]\-#,##0&quot;円&quot;"/>
    <numFmt numFmtId="180" formatCode="#,##0&quot;円   &quot;"/>
    <numFmt numFmtId="181" formatCode="0_ "/>
    <numFmt numFmtId="182" formatCode="[DBNum3]#,##0&quot;―&quot;"/>
  </numFmts>
  <fonts count="92">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6"/>
      <name val="ＭＳ Ｐゴシック"/>
      <family val="3"/>
      <charset val="128"/>
    </font>
    <font>
      <sz val="11"/>
      <name val="明朝"/>
      <family val="1"/>
      <charset val="128"/>
    </font>
    <font>
      <sz val="11"/>
      <name val="ＭＳ 明朝"/>
      <family val="1"/>
      <charset val="128"/>
    </font>
    <font>
      <sz val="16"/>
      <name val="明朝"/>
      <family val="1"/>
      <charset val="128"/>
    </font>
    <font>
      <sz val="6"/>
      <name val="游ゴシック"/>
      <family val="3"/>
      <charset val="128"/>
      <scheme val="minor"/>
    </font>
    <font>
      <sz val="10"/>
      <name val="ＭＳ 明朝"/>
      <family val="1"/>
      <charset val="128"/>
    </font>
    <font>
      <sz val="6"/>
      <name val="ＭＳ 明朝"/>
      <family val="1"/>
      <charset val="128"/>
    </font>
    <font>
      <sz val="18"/>
      <name val="ＭＳ 明朝"/>
      <family val="1"/>
      <charset val="128"/>
    </font>
    <font>
      <sz val="6"/>
      <name val="明朝"/>
      <family val="1"/>
      <charset val="128"/>
    </font>
    <font>
      <sz val="11"/>
      <color rgb="FFFF0000"/>
      <name val="ＭＳ 明朝"/>
      <family val="1"/>
      <charset val="128"/>
    </font>
    <font>
      <sz val="10"/>
      <color rgb="FFFF0000"/>
      <name val="ＭＳ 明朝"/>
      <family val="1"/>
      <charset val="128"/>
    </font>
    <font>
      <b/>
      <sz val="16"/>
      <color rgb="FFFF0000"/>
      <name val="游ゴシック"/>
      <family val="2"/>
      <charset val="128"/>
      <scheme val="minor"/>
    </font>
    <font>
      <b/>
      <sz val="16"/>
      <color rgb="FFFF0000"/>
      <name val="游ゴシック"/>
      <family val="3"/>
      <charset val="128"/>
      <scheme val="minor"/>
    </font>
    <font>
      <sz val="11"/>
      <color rgb="FFFF0000"/>
      <name val="游ゴシック"/>
      <family val="3"/>
      <charset val="128"/>
      <scheme val="minor"/>
    </font>
    <font>
      <sz val="8"/>
      <color rgb="FFFF0000"/>
      <name val="游ゴシック"/>
      <family val="3"/>
      <charset val="128"/>
      <scheme val="minor"/>
    </font>
    <font>
      <sz val="12"/>
      <color rgb="FFFF0000"/>
      <name val="游ゴシック"/>
      <family val="3"/>
      <charset val="128"/>
      <scheme val="minor"/>
    </font>
    <font>
      <sz val="12"/>
      <color rgb="FFFF0000"/>
      <name val="ＭＳ Ｐゴシック"/>
      <family val="3"/>
      <charset val="128"/>
    </font>
    <font>
      <sz val="9"/>
      <color rgb="FFFF0000"/>
      <name val="游ゴシック"/>
      <family val="3"/>
      <charset val="128"/>
      <scheme val="minor"/>
    </font>
    <font>
      <sz val="16"/>
      <color rgb="FFFF0000"/>
      <name val="游ゴシック"/>
      <family val="3"/>
      <charset val="128"/>
      <scheme val="minor"/>
    </font>
    <font>
      <sz val="11"/>
      <color rgb="FFFF0000"/>
      <name val="游ゴシック Light"/>
      <family val="3"/>
      <charset val="128"/>
      <scheme val="major"/>
    </font>
    <font>
      <sz val="12"/>
      <color rgb="FFFF0000"/>
      <name val="游ゴシック Light"/>
      <family val="3"/>
      <charset val="128"/>
      <scheme val="major"/>
    </font>
    <font>
      <sz val="14"/>
      <color rgb="FFFF0000"/>
      <name val="游ゴシック Light"/>
      <family val="3"/>
      <charset val="128"/>
      <scheme val="major"/>
    </font>
    <font>
      <u/>
      <sz val="11"/>
      <color rgb="FFFF0000"/>
      <name val="游ゴシック"/>
      <family val="3"/>
      <charset val="128"/>
      <scheme val="minor"/>
    </font>
    <font>
      <b/>
      <sz val="12"/>
      <color rgb="FFFF0000"/>
      <name val="游ゴシック"/>
      <family val="3"/>
      <charset val="128"/>
      <scheme val="minor"/>
    </font>
    <font>
      <sz val="6"/>
      <name val="ＭＳ Ｐゴシック"/>
      <family val="2"/>
      <charset val="128"/>
    </font>
    <font>
      <sz val="14"/>
      <color rgb="FFFF0000"/>
      <name val="游ゴシック"/>
      <family val="3"/>
      <charset val="128"/>
      <scheme val="minor"/>
    </font>
    <font>
      <b/>
      <sz val="11"/>
      <color rgb="FFFF0000"/>
      <name val="游ゴシック"/>
      <family val="3"/>
      <charset val="128"/>
      <scheme val="minor"/>
    </font>
    <font>
      <strike/>
      <sz val="11"/>
      <name val="ＭＳ 明朝"/>
      <family val="1"/>
      <charset val="128"/>
    </font>
    <font>
      <sz val="8"/>
      <name val="ＭＳ 明朝"/>
      <family val="1"/>
      <charset val="128"/>
    </font>
    <font>
      <sz val="11"/>
      <color indexed="8"/>
      <name val="ＭＳ 明朝"/>
      <family val="1"/>
      <charset val="128"/>
    </font>
    <font>
      <sz val="11"/>
      <name val="ＭＳ Ｐゴシック"/>
      <family val="3"/>
      <charset val="128"/>
    </font>
    <font>
      <sz val="10.5"/>
      <name val="ＭＳ 明朝"/>
      <family val="1"/>
      <charset val="128"/>
    </font>
    <font>
      <sz val="11"/>
      <name val="ＭＳ Ｐ明朝"/>
      <family val="1"/>
      <charset val="128"/>
    </font>
    <font>
      <b/>
      <sz val="16"/>
      <name val="ＭＳ 明朝"/>
      <family val="1"/>
      <charset val="128"/>
    </font>
    <font>
      <sz val="12"/>
      <name val="ＭＳ Ｐ明朝"/>
      <family val="1"/>
      <charset val="128"/>
    </font>
    <font>
      <b/>
      <sz val="18"/>
      <name val="ＭＳ 明朝"/>
      <family val="1"/>
      <charset val="128"/>
    </font>
    <font>
      <sz val="9"/>
      <name val="ＭＳ 明朝"/>
      <family val="1"/>
      <charset val="128"/>
    </font>
    <font>
      <sz val="11"/>
      <name val="游ゴシック"/>
      <family val="3"/>
      <charset val="128"/>
      <scheme val="minor"/>
    </font>
    <font>
      <sz val="9"/>
      <name val="ＭＳ Ｐ明朝"/>
      <family val="1"/>
      <charset val="128"/>
    </font>
    <font>
      <sz val="9"/>
      <color rgb="FF000000"/>
      <name val="ＭＳ Ｐ明朝"/>
      <family val="1"/>
      <charset val="128"/>
    </font>
    <font>
      <sz val="18"/>
      <color rgb="FF000000"/>
      <name val="ＭＳ Ｐ明朝"/>
      <family val="1"/>
      <charset val="128"/>
    </font>
    <font>
      <sz val="10"/>
      <color rgb="FF000000"/>
      <name val="ＭＳ Ｐ明朝"/>
      <family val="1"/>
      <charset val="128"/>
    </font>
    <font>
      <sz val="11"/>
      <color rgb="FF000000"/>
      <name val="ＭＳ Ｐ明朝"/>
      <family val="1"/>
      <charset val="128"/>
    </font>
    <font>
      <sz val="10"/>
      <name val="ＭＳ Ｐ明朝"/>
      <family val="1"/>
      <charset val="128"/>
    </font>
    <font>
      <sz val="9"/>
      <color rgb="FFFF0000"/>
      <name val="ＭＳ Ｐ明朝"/>
      <family val="1"/>
      <charset val="128"/>
    </font>
    <font>
      <sz val="14"/>
      <name val="ＭＳ 明朝"/>
      <family val="1"/>
      <charset val="128"/>
    </font>
    <font>
      <sz val="12"/>
      <name val="ＭＳ 明朝"/>
      <family val="1"/>
      <charset val="128"/>
    </font>
    <font>
      <sz val="14"/>
      <name val="明朝"/>
      <family val="1"/>
      <charset val="128"/>
    </font>
    <font>
      <sz val="18"/>
      <name val="明朝"/>
      <family val="1"/>
      <charset val="128"/>
    </font>
    <font>
      <sz val="16"/>
      <name val="ＭＳ 明朝"/>
      <family val="1"/>
      <charset val="128"/>
    </font>
    <font>
      <strike/>
      <sz val="11"/>
      <color rgb="FFFF0000"/>
      <name val="MS UI Gothic"/>
      <family val="3"/>
      <charset val="128"/>
    </font>
    <font>
      <strike/>
      <sz val="11"/>
      <color rgb="FFFF0000"/>
      <name val="游ゴシック Light"/>
      <family val="3"/>
      <charset val="128"/>
    </font>
    <font>
      <sz val="14"/>
      <name val="ＭＳ Ｐ明朝"/>
      <family val="1"/>
      <charset val="128"/>
    </font>
    <font>
      <sz val="16"/>
      <name val="ＭＳ Ｐ明朝"/>
      <family val="1"/>
      <charset val="128"/>
    </font>
    <font>
      <sz val="13"/>
      <name val="ＭＳ Ｐ明朝"/>
      <family val="1"/>
      <charset val="128"/>
    </font>
    <font>
      <sz val="11"/>
      <color indexed="8"/>
      <name val="ＭＳ Ｐゴシック"/>
      <family val="3"/>
      <charset val="128"/>
    </font>
    <font>
      <u/>
      <sz val="14"/>
      <color indexed="8"/>
      <name val="ＭＳ 明朝"/>
      <family val="1"/>
      <charset val="128"/>
    </font>
    <font>
      <sz val="9"/>
      <color indexed="8"/>
      <name val="ＭＳ 明朝"/>
      <family val="1"/>
      <charset val="128"/>
    </font>
    <font>
      <strike/>
      <sz val="11"/>
      <color theme="4"/>
      <name val="ＭＳ 明朝"/>
      <family val="1"/>
      <charset val="128"/>
    </font>
    <font>
      <u/>
      <sz val="14"/>
      <name val="ＭＳ 明朝"/>
      <family val="1"/>
      <charset val="128"/>
    </font>
    <font>
      <strike/>
      <sz val="10"/>
      <color rgb="FFFF0000"/>
      <name val="ＭＳ 明朝"/>
      <family val="1"/>
      <charset val="128"/>
    </font>
    <font>
      <strike/>
      <u/>
      <sz val="14"/>
      <color rgb="FFFF0000"/>
      <name val="ＭＳ 明朝"/>
      <family val="1"/>
      <charset val="128"/>
    </font>
    <font>
      <u/>
      <sz val="11"/>
      <name val="ＭＳ 明朝"/>
      <family val="1"/>
      <charset val="128"/>
    </font>
    <font>
      <b/>
      <u/>
      <sz val="11"/>
      <name val="ＭＳ Ｐゴシック"/>
      <family val="3"/>
      <charset val="128"/>
    </font>
    <font>
      <u/>
      <sz val="11"/>
      <name val="ＭＳ Ｐゴシック"/>
      <family val="3"/>
      <charset val="128"/>
    </font>
    <font>
      <sz val="9"/>
      <color rgb="FFFF0000"/>
      <name val="ＭＳ 明朝"/>
      <family val="1"/>
      <charset val="128"/>
    </font>
    <font>
      <sz val="14"/>
      <color rgb="FF000000"/>
      <name val="ＭＳ Ｐ明朝"/>
      <family val="1"/>
      <charset val="128"/>
    </font>
    <font>
      <sz val="10.5"/>
      <color rgb="FF000000"/>
      <name val="ＭＳ Ｐ明朝"/>
      <family val="1"/>
      <charset val="128"/>
    </font>
    <font>
      <sz val="11"/>
      <color theme="1"/>
      <name val="明朝"/>
      <family val="1"/>
      <charset val="128"/>
    </font>
    <font>
      <sz val="11"/>
      <name val="ＭＳ Ｐゴシック"/>
      <family val="1"/>
      <charset val="128"/>
    </font>
    <font>
      <sz val="11"/>
      <color theme="1"/>
      <name val="ＭＳ Ｐゴシック"/>
      <family val="1"/>
      <charset val="128"/>
    </font>
    <font>
      <sz val="11"/>
      <color theme="1"/>
      <name val="ＭＳ 明朝"/>
      <family val="1"/>
      <charset val="128"/>
    </font>
    <font>
      <sz val="11"/>
      <color theme="1"/>
      <name val="ＭＳ Ｐゴシック"/>
      <family val="3"/>
      <charset val="128"/>
    </font>
    <font>
      <sz val="11"/>
      <color theme="1"/>
      <name val="ＭＳ Ｐ明朝"/>
      <family val="1"/>
      <charset val="128"/>
    </font>
    <font>
      <sz val="9"/>
      <color theme="1"/>
      <name val="ＭＳ Ｐ明朝"/>
      <family val="1"/>
      <charset val="128"/>
    </font>
    <font>
      <sz val="16"/>
      <name val="ＭＳ Ｐゴシック"/>
      <family val="3"/>
      <charset val="128"/>
    </font>
    <font>
      <sz val="12"/>
      <name val="ＭＳ Ｐゴシック"/>
      <family val="3"/>
      <charset val="128"/>
    </font>
    <font>
      <sz val="12"/>
      <color indexed="10"/>
      <name val="ＭＳ Ｐゴシック"/>
      <family val="3"/>
      <charset val="128"/>
    </font>
    <font>
      <u/>
      <sz val="11"/>
      <color theme="10"/>
      <name val="游ゴシック"/>
      <family val="2"/>
      <charset val="128"/>
      <scheme val="minor"/>
    </font>
    <font>
      <sz val="12"/>
      <color theme="7"/>
      <name val="ＭＳ 明朝"/>
      <family val="1"/>
      <charset val="128"/>
    </font>
    <font>
      <sz val="10"/>
      <name val="ＭＳ Ｐゴシック"/>
      <family val="3"/>
      <charset val="128"/>
    </font>
    <font>
      <vertAlign val="superscript"/>
      <sz val="11"/>
      <color rgb="FFFF0000"/>
      <name val="ＭＳ 明朝"/>
      <family val="1"/>
      <charset val="128"/>
    </font>
    <font>
      <vertAlign val="superscript"/>
      <sz val="11"/>
      <color theme="1"/>
      <name val="ＭＳ 明朝"/>
      <family val="1"/>
      <charset val="128"/>
    </font>
    <font>
      <sz val="10"/>
      <color theme="1"/>
      <name val="ＭＳ Ｐ明朝"/>
      <family val="1"/>
      <charset val="128"/>
    </font>
    <font>
      <b/>
      <u/>
      <sz val="11"/>
      <color theme="10"/>
      <name val="游ゴシック"/>
      <family val="3"/>
      <charset val="128"/>
      <scheme val="minor"/>
    </font>
    <font>
      <b/>
      <sz val="11"/>
      <color rgb="FFFF0000"/>
      <name val="ＭＳ 明朝"/>
      <family val="1"/>
      <charset val="128"/>
    </font>
    <font>
      <sz val="18"/>
      <color theme="1"/>
      <name val="游ゴシック"/>
      <family val="2"/>
      <charset val="128"/>
      <scheme val="minor"/>
    </font>
    <font>
      <sz val="12"/>
      <color theme="1"/>
      <name val="游ゴシック"/>
      <family val="3"/>
      <charset val="128"/>
      <scheme val="minor"/>
    </font>
  </fonts>
  <fills count="7">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CC"/>
        <bgColor indexed="64"/>
      </patternFill>
    </fill>
    <fill>
      <patternFill patternType="solid">
        <fgColor rgb="FFFFFF00"/>
        <bgColor indexed="64"/>
      </patternFill>
    </fill>
    <fill>
      <patternFill patternType="solid">
        <fgColor theme="0" tint="-0.499984740745262"/>
        <bgColor indexed="64"/>
      </patternFill>
    </fill>
  </fills>
  <borders count="18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tted">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top/>
      <bottom/>
      <diagonal/>
    </border>
    <border>
      <left/>
      <right style="hair">
        <color indexed="64"/>
      </right>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right style="thin">
        <color rgb="FFFF0000"/>
      </right>
      <top style="thin">
        <color indexed="64"/>
      </top>
      <bottom style="thin">
        <color rgb="FFFF0000"/>
      </bottom>
      <diagonal/>
    </border>
    <border>
      <left style="thin">
        <color rgb="FFFF0000"/>
      </left>
      <right style="thin">
        <color rgb="FFFF0000"/>
      </right>
      <top style="thin">
        <color indexed="64"/>
      </top>
      <bottom style="thin">
        <color rgb="FFFF0000"/>
      </bottom>
      <diagonal/>
    </border>
    <border>
      <left style="thin">
        <color rgb="FFFF0000"/>
      </left>
      <right style="thin">
        <color indexed="64"/>
      </right>
      <top style="thin">
        <color indexed="64"/>
      </top>
      <bottom style="thin">
        <color rgb="FFFF0000"/>
      </bottom>
      <diagonal/>
    </border>
    <border>
      <left/>
      <right style="thin">
        <color rgb="FFFF0000"/>
      </right>
      <top style="thin">
        <color rgb="FFFF0000"/>
      </top>
      <bottom style="thin">
        <color indexed="64"/>
      </bottom>
      <diagonal/>
    </border>
    <border>
      <left style="thin">
        <color rgb="FFFF0000"/>
      </left>
      <right style="thin">
        <color rgb="FFFF0000"/>
      </right>
      <top style="thin">
        <color rgb="FFFF0000"/>
      </top>
      <bottom style="thin">
        <color indexed="64"/>
      </bottom>
      <diagonal/>
    </border>
    <border>
      <left style="thin">
        <color rgb="FFFF0000"/>
      </left>
      <right style="thin">
        <color indexed="64"/>
      </right>
      <top style="thin">
        <color rgb="FFFF0000"/>
      </top>
      <bottom style="thin">
        <color indexed="64"/>
      </bottom>
      <diagonal/>
    </border>
    <border>
      <left style="thin">
        <color indexed="64"/>
      </left>
      <right style="thin">
        <color rgb="FFFF0000"/>
      </right>
      <top/>
      <bottom style="thin">
        <color rgb="FFFF0000"/>
      </bottom>
      <diagonal/>
    </border>
    <border>
      <left style="thin">
        <color rgb="FFFF0000"/>
      </left>
      <right style="thin">
        <color rgb="FFFF0000"/>
      </right>
      <top/>
      <bottom style="thin">
        <color rgb="FFFF0000"/>
      </bottom>
      <diagonal/>
    </border>
    <border>
      <left style="thin">
        <color rgb="FFFF0000"/>
      </left>
      <right style="thin">
        <color indexed="64"/>
      </right>
      <top/>
      <bottom style="thin">
        <color rgb="FFFF0000"/>
      </bottom>
      <diagonal/>
    </border>
    <border>
      <left/>
      <right style="thin">
        <color rgb="FFFF0000"/>
      </right>
      <top/>
      <bottom style="thin">
        <color rgb="FFFF0000"/>
      </bottom>
      <diagonal/>
    </border>
    <border>
      <left style="thin">
        <color indexed="64"/>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style="thin">
        <color indexed="64"/>
      </right>
      <top style="thin">
        <color rgb="FFFF0000"/>
      </top>
      <bottom style="thin">
        <color rgb="FFFF0000"/>
      </bottom>
      <diagonal/>
    </border>
    <border>
      <left/>
      <right style="thin">
        <color rgb="FFFF0000"/>
      </right>
      <top style="thin">
        <color rgb="FFFF0000"/>
      </top>
      <bottom style="thin">
        <color rgb="FFFF0000"/>
      </bottom>
      <diagonal/>
    </border>
    <border>
      <left style="thin">
        <color indexed="64"/>
      </left>
      <right style="thin">
        <color rgb="FFFF0000"/>
      </right>
      <top style="thin">
        <color rgb="FFFF0000"/>
      </top>
      <bottom style="thin">
        <color indexed="64"/>
      </bottom>
      <diagonal/>
    </border>
    <border>
      <left/>
      <right style="thin">
        <color rgb="FFFF0000"/>
      </right>
      <top style="thin">
        <color rgb="FFFF0000"/>
      </top>
      <bottom/>
      <diagonal/>
    </border>
    <border>
      <left style="thin">
        <color rgb="FFFF0000"/>
      </left>
      <right style="thin">
        <color rgb="FFFF0000"/>
      </right>
      <top style="thin">
        <color rgb="FFFF0000"/>
      </top>
      <bottom/>
      <diagonal/>
    </border>
    <border>
      <left style="thin">
        <color rgb="FFFF0000"/>
      </left>
      <right style="thin">
        <color indexed="64"/>
      </right>
      <top style="thin">
        <color rgb="FFFF0000"/>
      </top>
      <bottom/>
      <diagonal/>
    </border>
    <border>
      <left style="thin">
        <color indexed="64"/>
      </left>
      <right style="thin">
        <color rgb="FFFF0000"/>
      </right>
      <top style="thin">
        <color indexed="64"/>
      </top>
      <bottom style="thin">
        <color rgb="FFFF0000"/>
      </bottom>
      <diagonal/>
    </border>
    <border>
      <left style="thin">
        <color indexed="64"/>
      </left>
      <right style="thin">
        <color rgb="FFFF0000"/>
      </right>
      <top style="thin">
        <color rgb="FFFF0000"/>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thin">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bottom/>
      <diagonal/>
    </border>
    <border>
      <left/>
      <right/>
      <top style="dashed">
        <color indexed="64"/>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top style="dotted">
        <color indexed="64"/>
      </top>
      <bottom/>
      <diagonal/>
    </border>
    <border>
      <left/>
      <right style="hair">
        <color indexed="64"/>
      </right>
      <top style="dotted">
        <color indexed="64"/>
      </top>
      <bottom/>
      <diagonal/>
    </border>
    <border>
      <left style="thick">
        <color rgb="FF000000"/>
      </left>
      <right style="medium">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diagonalDown="1">
      <left style="medium">
        <color indexed="64"/>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diagonalDown="1">
      <left style="thin">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thin">
        <color indexed="64"/>
      </left>
      <right/>
      <top/>
      <bottom/>
      <diagonal style="thin">
        <color indexed="64"/>
      </diagonal>
    </border>
    <border diagonalDown="1">
      <left style="thin">
        <color indexed="64"/>
      </left>
      <right/>
      <top/>
      <bottom style="medium">
        <color indexed="64"/>
      </bottom>
      <diagonal style="thin">
        <color indexed="64"/>
      </diagonal>
    </border>
    <border>
      <left style="thick">
        <color indexed="10"/>
      </left>
      <right style="thick">
        <color indexed="10"/>
      </right>
      <top style="thick">
        <color indexed="10"/>
      </top>
      <bottom style="thin">
        <color indexed="64"/>
      </bottom>
      <diagonal/>
    </border>
    <border>
      <left style="thick">
        <color indexed="10"/>
      </left>
      <right style="thick">
        <color indexed="10"/>
      </right>
      <top style="thin">
        <color indexed="64"/>
      </top>
      <bottom style="thin">
        <color indexed="64"/>
      </bottom>
      <diagonal/>
    </border>
    <border>
      <left style="thick">
        <color indexed="10"/>
      </left>
      <right style="thick">
        <color indexed="10"/>
      </right>
      <top style="thin">
        <color indexed="64"/>
      </top>
      <bottom style="thick">
        <color indexed="10"/>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medium">
        <color theme="1"/>
      </left>
      <right style="thin">
        <color indexed="64"/>
      </right>
      <top style="medium">
        <color indexed="64"/>
      </top>
      <bottom style="thin">
        <color indexed="64"/>
      </bottom>
      <diagonal/>
    </border>
    <border>
      <left style="medium">
        <color theme="1"/>
      </left>
      <right style="thin">
        <color indexed="64"/>
      </right>
      <top style="thin">
        <color indexed="64"/>
      </top>
      <bottom style="thin">
        <color indexed="64"/>
      </bottom>
      <diagonal/>
    </border>
    <border>
      <left style="medium">
        <color theme="1"/>
      </left>
      <right style="thin">
        <color indexed="64"/>
      </right>
      <top style="thin">
        <color indexed="64"/>
      </top>
      <bottom style="medium">
        <color indexed="64"/>
      </bottom>
      <diagonal/>
    </border>
    <border>
      <left/>
      <right style="medium">
        <color theme="1"/>
      </right>
      <top/>
      <bottom/>
      <diagonal/>
    </border>
    <border>
      <left style="thick">
        <color indexed="10"/>
      </left>
      <right style="thick">
        <color indexed="10"/>
      </right>
      <top style="thin">
        <color indexed="64"/>
      </top>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ck">
        <color indexed="10"/>
      </left>
      <right style="thick">
        <color indexed="10"/>
      </right>
      <top/>
      <bottom style="thin">
        <color indexed="64"/>
      </bottom>
      <diagonal/>
    </border>
    <border>
      <left style="thin">
        <color indexed="64"/>
      </left>
      <right/>
      <top style="thin">
        <color indexed="64"/>
      </top>
      <bottom style="hair">
        <color indexed="64"/>
      </bottom>
      <diagonal/>
    </border>
    <border>
      <left style="thick">
        <color indexed="10"/>
      </left>
      <right style="thick">
        <color indexed="10"/>
      </right>
      <top style="thin">
        <color indexed="64"/>
      </top>
      <bottom style="hair">
        <color indexed="64"/>
      </bottom>
      <diagonal/>
    </border>
  </borders>
  <cellStyleXfs count="23">
    <xf numFmtId="0" fontId="0" fillId="0" borderId="0">
      <alignment vertical="center"/>
    </xf>
    <xf numFmtId="0" fontId="2" fillId="0" borderId="0">
      <alignment vertical="center"/>
    </xf>
    <xf numFmtId="0" fontId="5" fillId="0" borderId="0"/>
    <xf numFmtId="0" fontId="9" fillId="0" borderId="0">
      <alignment vertical="center"/>
    </xf>
    <xf numFmtId="0" fontId="5" fillId="0" borderId="0"/>
    <xf numFmtId="0" fontId="1" fillId="0" borderId="0">
      <alignment vertical="center"/>
    </xf>
    <xf numFmtId="38" fontId="1" fillId="0" borderId="0" applyFont="0" applyFill="0" applyBorder="0" applyAlignment="0" applyProtection="0">
      <alignment vertical="center"/>
    </xf>
    <xf numFmtId="176" fontId="1" fillId="0" borderId="0" applyFont="0" applyFill="0" applyBorder="0" applyAlignment="0" applyProtection="0">
      <alignment vertical="center"/>
    </xf>
    <xf numFmtId="0" fontId="2" fillId="0" borderId="0">
      <alignment vertical="center"/>
    </xf>
    <xf numFmtId="38" fontId="9" fillId="0" borderId="0" applyFont="0" applyFill="0" applyBorder="0" applyAlignment="0" applyProtection="0">
      <alignment vertical="center"/>
    </xf>
    <xf numFmtId="0" fontId="34" fillId="0" borderId="0"/>
    <xf numFmtId="38" fontId="34" fillId="0" borderId="0" applyFont="0" applyFill="0" applyBorder="0" applyAlignment="0" applyProtection="0"/>
    <xf numFmtId="0" fontId="5" fillId="0" borderId="0"/>
    <xf numFmtId="0" fontId="34" fillId="0" borderId="0"/>
    <xf numFmtId="0" fontId="5" fillId="0" borderId="0"/>
    <xf numFmtId="0" fontId="5" fillId="0" borderId="0"/>
    <xf numFmtId="176" fontId="34" fillId="0" borderId="0" applyFont="0" applyFill="0" applyBorder="0" applyAlignment="0" applyProtection="0"/>
    <xf numFmtId="0" fontId="5" fillId="0" borderId="0"/>
    <xf numFmtId="0" fontId="5" fillId="0" borderId="0"/>
    <xf numFmtId="0" fontId="5" fillId="0" borderId="0"/>
    <xf numFmtId="0" fontId="82" fillId="0" borderId="0" applyNumberFormat="0" applyFill="0" applyBorder="0" applyAlignment="0" applyProtection="0">
      <alignment vertical="center"/>
    </xf>
    <xf numFmtId="38" fontId="1" fillId="0" borderId="0" applyFont="0" applyFill="0" applyBorder="0" applyAlignment="0" applyProtection="0">
      <alignment vertical="center"/>
    </xf>
    <xf numFmtId="0" fontId="5" fillId="0" borderId="0"/>
  </cellStyleXfs>
  <cellXfs count="1336">
    <xf numFmtId="0" fontId="0" fillId="0" borderId="0" xfId="0">
      <alignment vertical="center"/>
    </xf>
    <xf numFmtId="0" fontId="2" fillId="0" borderId="0" xfId="1">
      <alignment vertical="center"/>
    </xf>
    <xf numFmtId="0" fontId="2" fillId="0" borderId="0" xfId="1" applyAlignment="1"/>
    <xf numFmtId="0" fontId="6" fillId="0" borderId="0" xfId="2" applyFont="1"/>
    <xf numFmtId="0" fontId="6" fillId="0" borderId="0" xfId="3" applyFont="1">
      <alignment vertical="center"/>
    </xf>
    <xf numFmtId="0" fontId="6" fillId="0" borderId="0" xfId="3" applyFont="1" applyAlignment="1">
      <alignment horizontal="right" vertical="center"/>
    </xf>
    <xf numFmtId="0" fontId="6" fillId="0" borderId="4" xfId="3" applyFont="1" applyBorder="1">
      <alignment vertical="center"/>
    </xf>
    <xf numFmtId="0" fontId="6" fillId="0" borderId="0" xfId="4" applyFont="1"/>
    <xf numFmtId="0" fontId="6" fillId="0" borderId="0" xfId="3" applyFont="1" applyAlignment="1">
      <alignment horizontal="right"/>
    </xf>
    <xf numFmtId="0" fontId="6" fillId="0" borderId="0" xfId="3" quotePrefix="1" applyFont="1" applyAlignment="1">
      <alignment horizontal="right"/>
    </xf>
    <xf numFmtId="0" fontId="13" fillId="0" borderId="0" xfId="3" applyFont="1">
      <alignment vertical="center"/>
    </xf>
    <xf numFmtId="0" fontId="6" fillId="0" borderId="0" xfId="3" applyFont="1" applyAlignment="1">
      <alignment horizontal="center" vertical="center"/>
    </xf>
    <xf numFmtId="0" fontId="9" fillId="0" borderId="0" xfId="3">
      <alignment vertical="center"/>
    </xf>
    <xf numFmtId="0" fontId="11" fillId="0" borderId="0" xfId="3" applyFont="1">
      <alignment vertical="center"/>
    </xf>
    <xf numFmtId="0" fontId="9" fillId="0" borderId="0" xfId="3" applyAlignment="1">
      <alignment horizontal="right" vertical="center"/>
    </xf>
    <xf numFmtId="0" fontId="14" fillId="0" borderId="0" xfId="3" applyFont="1">
      <alignment vertical="center"/>
    </xf>
    <xf numFmtId="0" fontId="9" fillId="0" borderId="0" xfId="3" applyAlignment="1">
      <alignment horizontal="center" vertical="center"/>
    </xf>
    <xf numFmtId="177" fontId="6" fillId="0" borderId="0" xfId="3" applyNumberFormat="1" applyFont="1">
      <alignment vertical="center"/>
    </xf>
    <xf numFmtId="0" fontId="9" fillId="0" borderId="0" xfId="3" applyAlignment="1">
      <alignment vertical="top"/>
    </xf>
    <xf numFmtId="0" fontId="9" fillId="0" borderId="18" xfId="3" applyBorder="1">
      <alignment vertical="center"/>
    </xf>
    <xf numFmtId="0" fontId="9" fillId="0" borderId="17" xfId="3" applyBorder="1">
      <alignment vertical="center"/>
    </xf>
    <xf numFmtId="0" fontId="9" fillId="0" borderId="23" xfId="3" applyBorder="1">
      <alignment vertical="center"/>
    </xf>
    <xf numFmtId="0" fontId="9" fillId="0" borderId="29" xfId="3" applyBorder="1">
      <alignment vertical="center"/>
    </xf>
    <xf numFmtId="0" fontId="9" fillId="0" borderId="30" xfId="3" applyBorder="1">
      <alignment vertical="center"/>
    </xf>
    <xf numFmtId="0" fontId="15" fillId="0" borderId="0" xfId="5" applyFont="1">
      <alignment vertical="center"/>
    </xf>
    <xf numFmtId="0" fontId="16" fillId="0" borderId="0" xfId="5" applyFont="1">
      <alignment vertical="center"/>
    </xf>
    <xf numFmtId="0" fontId="17" fillId="0" borderId="0" xfId="5" applyFont="1">
      <alignment vertical="center"/>
    </xf>
    <xf numFmtId="0" fontId="17" fillId="0" borderId="1" xfId="5" applyFont="1" applyBorder="1">
      <alignment vertical="center"/>
    </xf>
    <xf numFmtId="0" fontId="17" fillId="0" borderId="12" xfId="5" applyFont="1" applyBorder="1">
      <alignment vertical="center"/>
    </xf>
    <xf numFmtId="0" fontId="17" fillId="0" borderId="6" xfId="5" applyFont="1" applyBorder="1" applyAlignment="1">
      <alignment horizontal="center" vertical="center"/>
    </xf>
    <xf numFmtId="0" fontId="17" fillId="0" borderId="2" xfId="5" applyFont="1" applyBorder="1" applyAlignment="1">
      <alignment horizontal="center" vertical="center"/>
    </xf>
    <xf numFmtId="0" fontId="17" fillId="0" borderId="5" xfId="5" applyFont="1" applyBorder="1" applyAlignment="1">
      <alignment horizontal="center" vertical="center"/>
    </xf>
    <xf numFmtId="0" fontId="17" fillId="2" borderId="2" xfId="5" applyFont="1" applyFill="1" applyBorder="1" applyAlignment="1">
      <alignment horizontal="center" vertical="center"/>
    </xf>
    <xf numFmtId="0" fontId="17" fillId="0" borderId="9" xfId="5" applyFont="1" applyBorder="1">
      <alignment vertical="center"/>
    </xf>
    <xf numFmtId="0" fontId="17" fillId="0" borderId="9" xfId="5" applyFont="1" applyBorder="1" applyAlignment="1">
      <alignment horizontal="center" vertical="center"/>
    </xf>
    <xf numFmtId="0" fontId="17" fillId="2" borderId="2" xfId="5" applyFont="1" applyFill="1" applyBorder="1">
      <alignment vertical="center"/>
    </xf>
    <xf numFmtId="0" fontId="17" fillId="0" borderId="0" xfId="5" applyFont="1" applyAlignment="1">
      <alignment horizontal="center" vertical="center"/>
    </xf>
    <xf numFmtId="0" fontId="19" fillId="0" borderId="0" xfId="5" applyFont="1">
      <alignment vertical="center"/>
    </xf>
    <xf numFmtId="0" fontId="17" fillId="0" borderId="2" xfId="5" applyFont="1" applyBorder="1">
      <alignment vertical="center"/>
    </xf>
    <xf numFmtId="0" fontId="17" fillId="0" borderId="57" xfId="5" applyFont="1" applyBorder="1">
      <alignment vertical="center"/>
    </xf>
    <xf numFmtId="0" fontId="17" fillId="0" borderId="58" xfId="5" applyFont="1" applyBorder="1">
      <alignment vertical="center"/>
    </xf>
    <xf numFmtId="0" fontId="23" fillId="0" borderId="2" xfId="5" applyFont="1" applyBorder="1" applyAlignment="1">
      <alignment horizontal="center" vertical="center"/>
    </xf>
    <xf numFmtId="0" fontId="23" fillId="0" borderId="2" xfId="5" applyFont="1" applyBorder="1" applyAlignment="1">
      <alignment horizontal="center" vertical="center" wrapText="1"/>
    </xf>
    <xf numFmtId="180" fontId="17" fillId="0" borderId="2" xfId="5" applyNumberFormat="1" applyFont="1" applyBorder="1" applyAlignment="1">
      <alignment vertical="center" wrapText="1"/>
    </xf>
    <xf numFmtId="0" fontId="26" fillId="0" borderId="0" xfId="5" applyFont="1">
      <alignment vertical="center"/>
    </xf>
    <xf numFmtId="0" fontId="17" fillId="0" borderId="0" xfId="5" applyFont="1" applyAlignment="1">
      <alignment horizontal="left" vertical="center" wrapText="1"/>
    </xf>
    <xf numFmtId="0" fontId="27" fillId="0" borderId="0" xfId="5" applyFont="1">
      <alignment vertical="center"/>
    </xf>
    <xf numFmtId="0" fontId="22" fillId="0" borderId="0" xfId="5" applyFont="1">
      <alignment vertical="center"/>
    </xf>
    <xf numFmtId="0" fontId="17" fillId="0" borderId="0" xfId="8" applyFont="1" applyAlignment="1"/>
    <xf numFmtId="0" fontId="19" fillId="0" borderId="0" xfId="8" applyFont="1" applyAlignment="1"/>
    <xf numFmtId="0" fontId="17" fillId="0" borderId="9" xfId="8" applyFont="1" applyBorder="1">
      <alignment vertical="center"/>
    </xf>
    <xf numFmtId="0" fontId="17" fillId="0" borderId="9" xfId="8" applyFont="1" applyBorder="1" applyAlignment="1">
      <alignment horizontal="right" vertical="center"/>
    </xf>
    <xf numFmtId="0" fontId="17" fillId="0" borderId="0" xfId="8" applyFont="1">
      <alignment vertical="center"/>
    </xf>
    <xf numFmtId="0" fontId="19" fillId="0" borderId="1" xfId="8" applyFont="1" applyBorder="1">
      <alignment vertical="center"/>
    </xf>
    <xf numFmtId="0" fontId="19" fillId="0" borderId="1" xfId="8" applyFont="1" applyBorder="1" applyAlignment="1">
      <alignment horizontal="right" vertical="center"/>
    </xf>
    <xf numFmtId="0" fontId="17" fillId="0" borderId="59" xfId="8" applyFont="1" applyBorder="1">
      <alignment vertical="center"/>
    </xf>
    <xf numFmtId="0" fontId="19" fillId="0" borderId="60" xfId="8" applyFont="1" applyBorder="1">
      <alignment vertical="center"/>
    </xf>
    <xf numFmtId="0" fontId="19" fillId="0" borderId="61" xfId="8" applyFont="1" applyBorder="1">
      <alignment vertical="center"/>
    </xf>
    <xf numFmtId="0" fontId="19" fillId="0" borderId="62" xfId="8" applyFont="1" applyBorder="1">
      <alignment vertical="center"/>
    </xf>
    <xf numFmtId="0" fontId="19" fillId="0" borderId="63" xfId="8" applyFont="1" applyBorder="1">
      <alignment vertical="center"/>
    </xf>
    <xf numFmtId="0" fontId="19" fillId="0" borderId="64" xfId="8" applyFont="1" applyBorder="1">
      <alignment vertical="center"/>
    </xf>
    <xf numFmtId="0" fontId="19" fillId="0" borderId="65" xfId="8" applyFont="1" applyBorder="1">
      <alignment vertical="center"/>
    </xf>
    <xf numFmtId="0" fontId="19" fillId="0" borderId="66" xfId="8" applyFont="1" applyBorder="1" applyAlignment="1">
      <alignment horizontal="right" vertical="center"/>
    </xf>
    <xf numFmtId="0" fontId="19" fillId="0" borderId="67" xfId="8" applyFont="1" applyBorder="1">
      <alignment vertical="center"/>
    </xf>
    <xf numFmtId="0" fontId="19" fillId="0" borderId="68" xfId="8" applyFont="1" applyBorder="1">
      <alignment vertical="center"/>
    </xf>
    <xf numFmtId="0" fontId="19" fillId="0" borderId="0" xfId="8" applyFont="1">
      <alignment vertical="center"/>
    </xf>
    <xf numFmtId="0" fontId="19" fillId="0" borderId="0" xfId="8" applyFont="1" applyAlignment="1">
      <alignment horizontal="right" vertical="center"/>
    </xf>
    <xf numFmtId="0" fontId="19" fillId="0" borderId="1" xfId="8" applyFont="1" applyBorder="1" applyAlignment="1">
      <alignment horizontal="left" vertical="center"/>
    </xf>
    <xf numFmtId="0" fontId="19" fillId="0" borderId="0" xfId="8" applyFont="1" applyAlignment="1">
      <alignment vertical="center" shrinkToFit="1"/>
    </xf>
    <xf numFmtId="0" fontId="19" fillId="0" borderId="0" xfId="8" applyFont="1" applyAlignment="1">
      <alignment horizontal="left" vertical="center"/>
    </xf>
    <xf numFmtId="0" fontId="19" fillId="0" borderId="69" xfId="8" applyFont="1" applyBorder="1">
      <alignment vertical="center"/>
    </xf>
    <xf numFmtId="0" fontId="19" fillId="0" borderId="70" xfId="8" applyFont="1" applyBorder="1">
      <alignment vertical="center"/>
    </xf>
    <xf numFmtId="0" fontId="19" fillId="0" borderId="71" xfId="8" applyFont="1" applyBorder="1">
      <alignment vertical="center"/>
    </xf>
    <xf numFmtId="0" fontId="19" fillId="0" borderId="71" xfId="8" applyFont="1" applyBorder="1" applyAlignment="1">
      <alignment horizontal="right" vertical="center"/>
    </xf>
    <xf numFmtId="0" fontId="19" fillId="0" borderId="0" xfId="8" applyFont="1" applyAlignment="1">
      <alignment horizontal="centerContinuous"/>
    </xf>
    <xf numFmtId="0" fontId="29" fillId="0" borderId="0" xfId="8" applyFont="1" applyAlignment="1">
      <alignment horizontal="center"/>
    </xf>
    <xf numFmtId="0" fontId="29" fillId="0" borderId="0" xfId="8" applyFont="1" applyAlignment="1"/>
    <xf numFmtId="0" fontId="17" fillId="0" borderId="60" xfId="8" applyFont="1" applyBorder="1" applyAlignment="1">
      <alignment horizontal="centerContinuous" vertical="center"/>
    </xf>
    <xf numFmtId="0" fontId="17" fillId="0" borderId="61" xfId="8" applyFont="1" applyBorder="1" applyAlignment="1">
      <alignment horizontal="centerContinuous" vertical="center"/>
    </xf>
    <xf numFmtId="0" fontId="17" fillId="0" borderId="62" xfId="8" applyFont="1" applyBorder="1" applyAlignment="1">
      <alignment horizontal="centerContinuous" vertical="center"/>
    </xf>
    <xf numFmtId="0" fontId="17" fillId="0" borderId="63" xfId="8" applyFont="1" applyBorder="1" applyAlignment="1">
      <alignment horizontal="centerContinuous" vertical="center"/>
    </xf>
    <xf numFmtId="0" fontId="17" fillId="0" borderId="0" xfId="8" applyFont="1" applyAlignment="1">
      <alignment horizontal="centerContinuous" vertical="center"/>
    </xf>
    <xf numFmtId="0" fontId="17" fillId="0" borderId="72" xfId="8" applyFont="1" applyBorder="1" applyAlignment="1">
      <alignment horizontal="centerContinuous" vertical="center"/>
    </xf>
    <xf numFmtId="0" fontId="17" fillId="0" borderId="73" xfId="8" applyFont="1" applyBorder="1" applyAlignment="1"/>
    <xf numFmtId="0" fontId="17" fillId="0" borderId="15" xfId="8" applyFont="1" applyBorder="1" applyAlignment="1"/>
    <xf numFmtId="0" fontId="17" fillId="0" borderId="74" xfId="8" applyFont="1" applyBorder="1" applyAlignment="1"/>
    <xf numFmtId="0" fontId="19" fillId="0" borderId="0" xfId="8" applyFont="1" applyAlignment="1">
      <alignment horizontal="right"/>
    </xf>
    <xf numFmtId="0" fontId="19" fillId="0" borderId="0" xfId="8" applyFont="1" applyAlignment="1">
      <alignment horizontal="left"/>
    </xf>
    <xf numFmtId="0" fontId="19" fillId="0" borderId="0" xfId="8" quotePrefix="1" applyFont="1" applyAlignment="1">
      <alignment horizontal="right"/>
    </xf>
    <xf numFmtId="0" fontId="30" fillId="0" borderId="0" xfId="8" applyFont="1">
      <alignment vertical="center"/>
    </xf>
    <xf numFmtId="0" fontId="11" fillId="0" borderId="0" xfId="3" applyFont="1" applyAlignment="1">
      <alignment horizontal="right" vertical="center"/>
    </xf>
    <xf numFmtId="0" fontId="6" fillId="0" borderId="30" xfId="3" applyFont="1" applyBorder="1">
      <alignment vertical="center"/>
    </xf>
    <xf numFmtId="0" fontId="31" fillId="0" borderId="0" xfId="3" applyFont="1">
      <alignment vertical="center"/>
    </xf>
    <xf numFmtId="0" fontId="31" fillId="0" borderId="0" xfId="3" applyFont="1" applyAlignment="1">
      <alignment horizontal="right" vertical="center"/>
    </xf>
    <xf numFmtId="0" fontId="6" fillId="0" borderId="15" xfId="3" applyFont="1" applyBorder="1">
      <alignment vertical="center"/>
    </xf>
    <xf numFmtId="0" fontId="6" fillId="0" borderId="0" xfId="3" quotePrefix="1" applyFont="1">
      <alignment vertical="center"/>
    </xf>
    <xf numFmtId="0" fontId="9" fillId="0" borderId="0" xfId="3" applyAlignment="1">
      <alignment horizontal="center"/>
    </xf>
    <xf numFmtId="0" fontId="6" fillId="0" borderId="0" xfId="3" applyFont="1" applyAlignment="1"/>
    <xf numFmtId="0" fontId="9" fillId="0" borderId="5" xfId="3" applyBorder="1">
      <alignment vertical="center"/>
    </xf>
    <xf numFmtId="0" fontId="9" fillId="0" borderId="8" xfId="3" applyBorder="1">
      <alignment vertical="center"/>
    </xf>
    <xf numFmtId="0" fontId="9" fillId="0" borderId="9" xfId="3" applyBorder="1">
      <alignment vertical="center"/>
    </xf>
    <xf numFmtId="0" fontId="32" fillId="0" borderId="8" xfId="3" applyFont="1" applyBorder="1">
      <alignment vertical="center"/>
    </xf>
    <xf numFmtId="0" fontId="9" fillId="0" borderId="10" xfId="3" applyBorder="1">
      <alignment vertical="center"/>
    </xf>
    <xf numFmtId="0" fontId="9" fillId="0" borderId="11" xfId="3" applyBorder="1">
      <alignment vertical="center"/>
    </xf>
    <xf numFmtId="0" fontId="32" fillId="0" borderId="11" xfId="3" applyFont="1" applyBorder="1">
      <alignment vertical="center"/>
    </xf>
    <xf numFmtId="0" fontId="9" fillId="0" borderId="12" xfId="3" applyBorder="1">
      <alignment vertical="center"/>
    </xf>
    <xf numFmtId="0" fontId="9" fillId="0" borderId="13" xfId="3" applyBorder="1">
      <alignment vertical="center"/>
    </xf>
    <xf numFmtId="0" fontId="9" fillId="0" borderId="1" xfId="3" applyBorder="1" applyAlignment="1">
      <alignment horizontal="center" vertical="center"/>
    </xf>
    <xf numFmtId="0" fontId="9" fillId="0" borderId="6" xfId="3" applyBorder="1" applyAlignment="1">
      <alignment horizontal="center" vertical="center"/>
    </xf>
    <xf numFmtId="0" fontId="9" fillId="0" borderId="7" xfId="3" applyBorder="1">
      <alignment vertical="center"/>
    </xf>
    <xf numFmtId="0" fontId="9" fillId="0" borderId="4" xfId="3" applyBorder="1">
      <alignment vertical="center"/>
    </xf>
    <xf numFmtId="0" fontId="6" fillId="0" borderId="5" xfId="3" applyFont="1" applyBorder="1">
      <alignment vertical="center"/>
    </xf>
    <xf numFmtId="0" fontId="33" fillId="0" borderId="0" xfId="3" applyFont="1">
      <alignment vertical="center"/>
    </xf>
    <xf numFmtId="0" fontId="34" fillId="0" borderId="0" xfId="10"/>
    <xf numFmtId="0" fontId="6" fillId="0" borderId="0" xfId="1" applyFont="1">
      <alignment vertical="center"/>
    </xf>
    <xf numFmtId="0" fontId="36" fillId="0" borderId="0" xfId="1" applyFont="1">
      <alignment vertical="center"/>
    </xf>
    <xf numFmtId="0" fontId="36" fillId="0" borderId="0" xfId="1" applyFont="1" applyAlignment="1">
      <alignment horizontal="right" vertical="center"/>
    </xf>
    <xf numFmtId="0" fontId="36" fillId="0" borderId="82" xfId="1" applyFont="1" applyBorder="1">
      <alignment vertical="center"/>
    </xf>
    <xf numFmtId="0" fontId="36" fillId="0" borderId="79" xfId="1" applyFont="1" applyBorder="1">
      <alignment vertical="center"/>
    </xf>
    <xf numFmtId="0" fontId="36" fillId="0" borderId="85" xfId="1" applyFont="1" applyBorder="1">
      <alignment vertical="center"/>
    </xf>
    <xf numFmtId="0" fontId="36" fillId="0" borderId="80" xfId="1" applyFont="1" applyBorder="1">
      <alignment vertical="center"/>
    </xf>
    <xf numFmtId="0" fontId="36" fillId="0" borderId="81" xfId="1" applyFont="1" applyBorder="1">
      <alignment vertical="center"/>
    </xf>
    <xf numFmtId="0" fontId="36" fillId="0" borderId="83" xfId="1" applyFont="1" applyBorder="1">
      <alignment vertical="center"/>
    </xf>
    <xf numFmtId="0" fontId="36" fillId="0" borderId="84" xfId="1" applyFont="1" applyBorder="1">
      <alignment vertical="center"/>
    </xf>
    <xf numFmtId="0" fontId="36" fillId="0" borderId="79" xfId="1" applyFont="1" applyBorder="1" applyAlignment="1">
      <alignment vertical="center" textRotation="255"/>
    </xf>
    <xf numFmtId="0" fontId="36" fillId="0" borderId="118" xfId="1" applyFont="1" applyBorder="1" applyAlignment="1">
      <alignment horizontal="center" vertical="center" textRotation="255"/>
    </xf>
    <xf numFmtId="0" fontId="36" fillId="0" borderId="1" xfId="1" applyFont="1" applyBorder="1">
      <alignment vertical="center"/>
    </xf>
    <xf numFmtId="0" fontId="36" fillId="0" borderId="120" xfId="1" applyFont="1" applyBorder="1">
      <alignment vertical="center"/>
    </xf>
    <xf numFmtId="0" fontId="36" fillId="0" borderId="81" xfId="1" applyFont="1" applyBorder="1" applyAlignment="1">
      <alignment vertical="center" textRotation="255"/>
    </xf>
    <xf numFmtId="0" fontId="36" fillId="0" borderId="114" xfId="1" applyFont="1" applyBorder="1">
      <alignment vertical="center"/>
    </xf>
    <xf numFmtId="0" fontId="36" fillId="0" borderId="83" xfId="1" applyFont="1" applyBorder="1" applyAlignment="1">
      <alignment vertical="center" textRotation="255"/>
    </xf>
    <xf numFmtId="0" fontId="36" fillId="0" borderId="86" xfId="1" applyFont="1" applyBorder="1">
      <alignment vertical="center"/>
    </xf>
    <xf numFmtId="0" fontId="6" fillId="0" borderId="18" xfId="1" applyFont="1" applyBorder="1">
      <alignment vertical="center"/>
    </xf>
    <xf numFmtId="0" fontId="6" fillId="0" borderId="17" xfId="1" applyFont="1" applyBorder="1">
      <alignment vertical="center"/>
    </xf>
    <xf numFmtId="0" fontId="6" fillId="0" borderId="19" xfId="1" applyFont="1" applyBorder="1">
      <alignment vertical="center"/>
    </xf>
    <xf numFmtId="0" fontId="6" fillId="0" borderId="23" xfId="1" applyFont="1" applyBorder="1">
      <alignment vertical="center"/>
    </xf>
    <xf numFmtId="0" fontId="6" fillId="0" borderId="0" xfId="1" applyFont="1" applyAlignment="1">
      <alignment horizontal="right" vertical="center"/>
    </xf>
    <xf numFmtId="0" fontId="6" fillId="0" borderId="24" xfId="1" applyFont="1" applyBorder="1">
      <alignment vertical="center"/>
    </xf>
    <xf numFmtId="0" fontId="6" fillId="0" borderId="29" xfId="1" applyFont="1" applyBorder="1">
      <alignment vertical="center"/>
    </xf>
    <xf numFmtId="0" fontId="6" fillId="0" borderId="30" xfId="1" applyFont="1" applyBorder="1">
      <alignment vertical="center"/>
    </xf>
    <xf numFmtId="0" fontId="6" fillId="0" borderId="28" xfId="1" applyFont="1" applyBorder="1">
      <alignment vertical="center"/>
    </xf>
    <xf numFmtId="0" fontId="41" fillId="0" borderId="0" xfId="1" applyFont="1">
      <alignment vertical="center"/>
    </xf>
    <xf numFmtId="0" fontId="6" fillId="0" borderId="126" xfId="1" applyFont="1" applyBorder="1">
      <alignment vertical="center"/>
    </xf>
    <xf numFmtId="0" fontId="6" fillId="0" borderId="61" xfId="1" applyFont="1" applyBorder="1">
      <alignment vertical="center"/>
    </xf>
    <xf numFmtId="0" fontId="6" fillId="0" borderId="127" xfId="1" applyFont="1" applyBorder="1">
      <alignment vertical="center"/>
    </xf>
    <xf numFmtId="0" fontId="41" fillId="0" borderId="23" xfId="1" applyFont="1" applyBorder="1">
      <alignment vertical="center"/>
    </xf>
    <xf numFmtId="0" fontId="41" fillId="0" borderId="24" xfId="1" applyFont="1" applyBorder="1">
      <alignment vertical="center"/>
    </xf>
    <xf numFmtId="0" fontId="6" fillId="0" borderId="30" xfId="1" applyFont="1" applyBorder="1" applyAlignment="1">
      <alignment horizontal="right" vertical="center"/>
    </xf>
    <xf numFmtId="0" fontId="6" fillId="0" borderId="0" xfId="10" applyFont="1" applyAlignment="1">
      <alignment vertical="center"/>
    </xf>
    <xf numFmtId="0" fontId="42" fillId="0" borderId="0" xfId="10" applyFont="1" applyAlignment="1">
      <alignment vertical="center"/>
    </xf>
    <xf numFmtId="0" fontId="44" fillId="0" borderId="81" xfId="10" applyFont="1" applyBorder="1" applyAlignment="1">
      <alignment horizontal="centerContinuous" vertical="center"/>
    </xf>
    <xf numFmtId="0" fontId="45" fillId="0" borderId="82" xfId="10" applyFont="1" applyBorder="1" applyAlignment="1">
      <alignment horizontal="centerContinuous" vertical="center"/>
    </xf>
    <xf numFmtId="0" fontId="47" fillId="0" borderId="0" xfId="10" applyFont="1" applyAlignment="1">
      <alignment vertical="center"/>
    </xf>
    <xf numFmtId="0" fontId="43" fillId="0" borderId="81" xfId="10" applyFont="1" applyBorder="1" applyAlignment="1">
      <alignment vertical="center"/>
    </xf>
    <xf numFmtId="0" fontId="43" fillId="0" borderId="82" xfId="10" applyFont="1" applyBorder="1" applyAlignment="1">
      <alignment vertical="center"/>
    </xf>
    <xf numFmtId="0" fontId="43" fillId="0" borderId="112" xfId="10" applyFont="1" applyBorder="1" applyAlignment="1">
      <alignment horizontal="centerContinuous" vertical="center"/>
    </xf>
    <xf numFmtId="0" fontId="42" fillId="0" borderId="6" xfId="10" applyFont="1" applyBorder="1" applyAlignment="1">
      <alignment horizontal="centerContinuous" vertical="center"/>
    </xf>
    <xf numFmtId="0" fontId="43" fillId="0" borderId="6" xfId="10" applyFont="1" applyBorder="1" applyAlignment="1">
      <alignment horizontal="centerContinuous" vertical="center"/>
    </xf>
    <xf numFmtId="0" fontId="43" fillId="0" borderId="7" xfId="10" applyFont="1" applyBorder="1" applyAlignment="1">
      <alignment horizontal="centerContinuous" vertical="center"/>
    </xf>
    <xf numFmtId="0" fontId="42" fillId="0" borderId="81" xfId="10" applyFont="1" applyBorder="1" applyAlignment="1">
      <alignment vertical="center"/>
    </xf>
    <xf numFmtId="0" fontId="43" fillId="0" borderId="128" xfId="10" applyFont="1" applyBorder="1" applyAlignment="1">
      <alignment horizontal="right" vertical="center"/>
    </xf>
    <xf numFmtId="0" fontId="42" fillId="0" borderId="7" xfId="10" applyFont="1" applyBorder="1" applyAlignment="1">
      <alignment horizontal="centerContinuous" vertical="center"/>
    </xf>
    <xf numFmtId="0" fontId="42" fillId="0" borderId="6" xfId="10" applyFont="1" applyBorder="1" applyAlignment="1">
      <alignment vertical="center"/>
    </xf>
    <xf numFmtId="0" fontId="43" fillId="0" borderId="7" xfId="10" applyFont="1" applyBorder="1" applyAlignment="1">
      <alignment horizontal="right" vertical="center"/>
    </xf>
    <xf numFmtId="0" fontId="43" fillId="0" borderId="5" xfId="10" applyFont="1" applyBorder="1" applyAlignment="1">
      <alignment vertical="center"/>
    </xf>
    <xf numFmtId="0" fontId="43" fillId="0" borderId="6" xfId="10" applyFont="1" applyBorder="1" applyAlignment="1">
      <alignment vertical="center"/>
    </xf>
    <xf numFmtId="0" fontId="43" fillId="0" borderId="103" xfId="10" applyFont="1" applyBorder="1" applyAlignment="1">
      <alignment vertical="center"/>
    </xf>
    <xf numFmtId="0" fontId="43" fillId="0" borderId="2" xfId="10" applyFont="1" applyBorder="1" applyAlignment="1">
      <alignment horizontal="centerContinuous" vertical="center"/>
    </xf>
    <xf numFmtId="0" fontId="42" fillId="0" borderId="103" xfId="10" applyFont="1" applyBorder="1" applyAlignment="1">
      <alignment vertical="center"/>
    </xf>
    <xf numFmtId="0" fontId="42" fillId="0" borderId="113" xfId="10" applyFont="1" applyBorder="1" applyAlignment="1">
      <alignment horizontal="centerContinuous" vertical="center"/>
    </xf>
    <xf numFmtId="0" fontId="42" fillId="0" borderId="9" xfId="10" applyFont="1" applyBorder="1" applyAlignment="1">
      <alignment horizontal="centerContinuous" vertical="center"/>
    </xf>
    <xf numFmtId="0" fontId="42" fillId="0" borderId="10" xfId="10" applyFont="1" applyBorder="1" applyAlignment="1">
      <alignment horizontal="centerContinuous" vertical="center"/>
    </xf>
    <xf numFmtId="0" fontId="42" fillId="0" borderId="9" xfId="10" applyFont="1" applyBorder="1"/>
    <xf numFmtId="0" fontId="42" fillId="0" borderId="9" xfId="10" applyFont="1" applyBorder="1" applyAlignment="1">
      <alignment horizontal="right" vertical="center"/>
    </xf>
    <xf numFmtId="0" fontId="42" fillId="0" borderId="9" xfId="10" applyFont="1" applyBorder="1" applyAlignment="1">
      <alignment vertical="center"/>
    </xf>
    <xf numFmtId="0" fontId="42" fillId="0" borderId="8" xfId="10" applyFont="1" applyBorder="1" applyAlignment="1">
      <alignment vertical="center"/>
    </xf>
    <xf numFmtId="0" fontId="42" fillId="0" borderId="10" xfId="10" applyFont="1" applyBorder="1" applyAlignment="1">
      <alignment vertical="center"/>
    </xf>
    <xf numFmtId="0" fontId="42" fillId="0" borderId="81" xfId="10" applyFont="1" applyBorder="1" applyAlignment="1">
      <alignment horizontal="centerContinuous" vertical="center"/>
    </xf>
    <xf numFmtId="0" fontId="42" fillId="0" borderId="12" xfId="10" applyFont="1" applyBorder="1" applyAlignment="1">
      <alignment horizontal="centerContinuous" vertical="center"/>
    </xf>
    <xf numFmtId="0" fontId="42" fillId="0" borderId="11" xfId="10" applyFont="1" applyBorder="1" applyAlignment="1">
      <alignment horizontal="left" vertical="center"/>
    </xf>
    <xf numFmtId="0" fontId="42" fillId="0" borderId="129" xfId="10" applyFont="1" applyBorder="1" applyAlignment="1">
      <alignment horizontal="centerContinuous" vertical="center"/>
    </xf>
    <xf numFmtId="0" fontId="42" fillId="0" borderId="1" xfId="10" applyFont="1" applyBorder="1" applyAlignment="1">
      <alignment horizontal="centerContinuous" vertical="center"/>
    </xf>
    <xf numFmtId="0" fontId="42" fillId="0" borderId="14" xfId="10" applyFont="1" applyBorder="1" applyAlignment="1">
      <alignment horizontal="centerContinuous" vertical="center"/>
    </xf>
    <xf numFmtId="0" fontId="42" fillId="0" borderId="1" xfId="10" applyFont="1" applyBorder="1" applyAlignment="1">
      <alignment vertical="top"/>
    </xf>
    <xf numFmtId="0" fontId="42" fillId="0" borderId="1" xfId="10" applyFont="1" applyBorder="1" applyAlignment="1">
      <alignment horizontal="right" vertical="center"/>
    </xf>
    <xf numFmtId="0" fontId="42" fillId="0" borderId="1" xfId="10" applyFont="1" applyBorder="1" applyAlignment="1">
      <alignment vertical="center"/>
    </xf>
    <xf numFmtId="0" fontId="42" fillId="0" borderId="13" xfId="10" applyFont="1" applyBorder="1" applyAlignment="1">
      <alignment vertical="center"/>
    </xf>
    <xf numFmtId="0" fontId="42" fillId="0" borderId="14" xfId="10" applyFont="1" applyBorder="1" applyAlignment="1">
      <alignment vertical="center"/>
    </xf>
    <xf numFmtId="0" fontId="43" fillId="0" borderId="8" xfId="10" applyFont="1" applyBorder="1" applyAlignment="1">
      <alignment horizontal="centerContinuous" vertical="center"/>
    </xf>
    <xf numFmtId="0" fontId="43" fillId="0" borderId="9" xfId="10" applyFont="1" applyBorder="1" applyAlignment="1">
      <alignment horizontal="centerContinuous" vertical="center"/>
    </xf>
    <xf numFmtId="0" fontId="43" fillId="0" borderId="10" xfId="10" applyFont="1" applyBorder="1" applyAlignment="1">
      <alignment horizontal="centerContinuous" vertical="center"/>
    </xf>
    <xf numFmtId="0" fontId="43" fillId="0" borderId="114" xfId="10" applyFont="1" applyBorder="1" applyAlignment="1">
      <alignment horizontal="centerContinuous" vertical="center"/>
    </xf>
    <xf numFmtId="0" fontId="43" fillId="0" borderId="5" xfId="10" applyFont="1" applyBorder="1" applyAlignment="1">
      <alignment horizontal="left" vertical="center"/>
    </xf>
    <xf numFmtId="0" fontId="43" fillId="0" borderId="6" xfId="10" applyFont="1" applyBorder="1" applyAlignment="1">
      <alignment horizontal="left" vertical="center"/>
    </xf>
    <xf numFmtId="0" fontId="43" fillId="0" borderId="7" xfId="10" applyFont="1" applyBorder="1" applyAlignment="1">
      <alignment horizontal="left" vertical="center"/>
    </xf>
    <xf numFmtId="0" fontId="43" fillId="0" borderId="103" xfId="10" applyFont="1" applyBorder="1" applyAlignment="1">
      <alignment horizontal="left" vertical="center"/>
    </xf>
    <xf numFmtId="0" fontId="43" fillId="0" borderId="7" xfId="10" applyFont="1" applyBorder="1" applyAlignment="1">
      <alignment vertical="center"/>
    </xf>
    <xf numFmtId="0" fontId="43" fillId="0" borderId="8" xfId="10" applyFont="1" applyBorder="1" applyAlignment="1">
      <alignment vertical="center"/>
    </xf>
    <xf numFmtId="0" fontId="43" fillId="0" borderId="9" xfId="10" applyFont="1" applyBorder="1" applyAlignment="1">
      <alignment vertical="center"/>
    </xf>
    <xf numFmtId="0" fontId="43" fillId="0" borderId="114" xfId="10" applyFont="1" applyBorder="1" applyAlignment="1">
      <alignment vertical="center"/>
    </xf>
    <xf numFmtId="0" fontId="43" fillId="0" borderId="11" xfId="10" applyFont="1" applyBorder="1" applyAlignment="1">
      <alignment vertical="center"/>
    </xf>
    <xf numFmtId="0" fontId="43" fillId="0" borderId="13" xfId="10" applyFont="1" applyBorder="1" applyAlignment="1">
      <alignment vertical="center"/>
    </xf>
    <xf numFmtId="0" fontId="43" fillId="0" borderId="1" xfId="10" applyFont="1" applyBorder="1" applyAlignment="1">
      <alignment vertical="center"/>
    </xf>
    <xf numFmtId="0" fontId="43" fillId="0" borderId="120" xfId="10" applyFont="1" applyBorder="1" applyAlignment="1">
      <alignment vertical="center"/>
    </xf>
    <xf numFmtId="0" fontId="43" fillId="0" borderId="92" xfId="10" applyFont="1" applyBorder="1" applyAlignment="1">
      <alignment vertical="center"/>
    </xf>
    <xf numFmtId="0" fontId="43" fillId="0" borderId="86" xfId="10" applyFont="1" applyBorder="1" applyAlignment="1">
      <alignment vertical="center"/>
    </xf>
    <xf numFmtId="0" fontId="43" fillId="0" borderId="84" xfId="10" applyFont="1" applyBorder="1" applyAlignment="1">
      <alignment vertical="center"/>
    </xf>
    <xf numFmtId="0" fontId="6" fillId="0" borderId="123" xfId="1" applyFont="1" applyBorder="1" applyAlignment="1">
      <alignment horizontal="center" vertical="center"/>
    </xf>
    <xf numFmtId="0" fontId="6" fillId="0" borderId="123" xfId="1" applyFont="1" applyBorder="1">
      <alignment vertical="center"/>
    </xf>
    <xf numFmtId="0" fontId="6" fillId="0" borderId="124" xfId="1" applyFont="1" applyBorder="1">
      <alignment vertical="center"/>
    </xf>
    <xf numFmtId="0" fontId="6" fillId="0" borderId="0" xfId="10" applyFont="1" applyAlignment="1">
      <alignment horizontal="right" vertical="center"/>
    </xf>
    <xf numFmtId="0" fontId="6" fillId="0" borderId="0" xfId="10" applyFont="1" applyAlignment="1">
      <alignment horizontal="centerContinuous" vertical="center"/>
    </xf>
    <xf numFmtId="0" fontId="6" fillId="0" borderId="0" xfId="10" applyFont="1" applyAlignment="1">
      <alignment horizontal="center" vertical="center"/>
    </xf>
    <xf numFmtId="0" fontId="6" fillId="0" borderId="15" xfId="10" applyFont="1" applyBorder="1" applyAlignment="1">
      <alignment vertical="center"/>
    </xf>
    <xf numFmtId="0" fontId="6" fillId="0" borderId="0" xfId="10" quotePrefix="1" applyFont="1" applyAlignment="1">
      <alignment horizontal="right" vertical="center"/>
    </xf>
    <xf numFmtId="0" fontId="6" fillId="0" borderId="0" xfId="10" applyFont="1" applyAlignment="1">
      <alignment horizontal="center" textRotation="255"/>
    </xf>
    <xf numFmtId="0" fontId="6" fillId="0" borderId="0" xfId="10" applyFont="1" applyAlignment="1">
      <alignment vertical="center" textRotation="255"/>
    </xf>
    <xf numFmtId="0" fontId="6" fillId="0" borderId="0" xfId="10" applyFont="1" applyAlignment="1">
      <alignment textRotation="255"/>
    </xf>
    <xf numFmtId="0" fontId="6" fillId="0" borderId="0" xfId="10" applyFont="1"/>
    <xf numFmtId="0" fontId="50" fillId="0" borderId="0" xfId="10" applyFont="1" applyAlignment="1">
      <alignment horizontal="centerContinuous"/>
    </xf>
    <xf numFmtId="0" fontId="6" fillId="0" borderId="0" xfId="10" applyFont="1" applyAlignment="1">
      <alignment horizontal="centerContinuous"/>
    </xf>
    <xf numFmtId="0" fontId="40" fillId="0" borderId="2" xfId="10" applyFont="1" applyBorder="1" applyAlignment="1">
      <alignment horizontal="center" vertical="center" wrapText="1"/>
    </xf>
    <xf numFmtId="0" fontId="35" fillId="0" borderId="2" xfId="10" applyFont="1" applyBorder="1" applyAlignment="1">
      <alignment horizontal="left" vertical="top" wrapText="1"/>
    </xf>
    <xf numFmtId="0" fontId="40" fillId="0" borderId="9" xfId="10" applyFont="1" applyBorder="1" applyAlignment="1">
      <alignment horizontal="left" vertical="top" wrapText="1"/>
    </xf>
    <xf numFmtId="0" fontId="40" fillId="0" borderId="0" xfId="10" applyFont="1"/>
    <xf numFmtId="0" fontId="6" fillId="0" borderId="0" xfId="12" applyFont="1" applyAlignment="1">
      <alignment vertical="center"/>
    </xf>
    <xf numFmtId="0" fontId="5" fillId="0" borderId="0" xfId="12" applyAlignment="1">
      <alignment vertical="center"/>
    </xf>
    <xf numFmtId="0" fontId="5" fillId="0" borderId="0" xfId="12" applyAlignment="1">
      <alignment horizontal="right" vertical="center"/>
    </xf>
    <xf numFmtId="0" fontId="5" fillId="0" borderId="0" xfId="12" applyAlignment="1">
      <alignment horizontal="left" vertical="center"/>
    </xf>
    <xf numFmtId="0" fontId="5" fillId="0" borderId="0" xfId="12" applyAlignment="1">
      <alignment vertical="center" shrinkToFit="1"/>
    </xf>
    <xf numFmtId="0" fontId="52" fillId="0" borderId="0" xfId="12" applyFont="1" applyAlignment="1">
      <alignment vertical="center"/>
    </xf>
    <xf numFmtId="0" fontId="7" fillId="0" borderId="0" xfId="12" applyFont="1" applyAlignment="1">
      <alignment horizontal="centerContinuous" vertical="center"/>
    </xf>
    <xf numFmtId="0" fontId="5" fillId="0" borderId="0" xfId="12" applyAlignment="1">
      <alignment horizontal="centerContinuous" vertical="center"/>
    </xf>
    <xf numFmtId="0" fontId="5" fillId="0" borderId="2" xfId="12" applyBorder="1" applyAlignment="1">
      <alignment horizontal="centerContinuous" vertical="center"/>
    </xf>
    <xf numFmtId="0" fontId="6" fillId="0" borderId="0" xfId="13" applyFont="1"/>
    <xf numFmtId="0" fontId="33" fillId="0" borderId="0" xfId="10" applyFont="1" applyAlignment="1">
      <alignment vertical="center"/>
    </xf>
    <xf numFmtId="0" fontId="6" fillId="0" borderId="0" xfId="10" quotePrefix="1" applyFont="1" applyAlignment="1">
      <alignment vertical="center"/>
    </xf>
    <xf numFmtId="0" fontId="6" fillId="0" borderId="0" xfId="14" applyFont="1" applyAlignment="1">
      <alignment vertical="center"/>
    </xf>
    <xf numFmtId="0" fontId="5" fillId="0" borderId="0" xfId="14" applyAlignment="1">
      <alignment vertical="center"/>
    </xf>
    <xf numFmtId="0" fontId="5" fillId="0" borderId="0" xfId="14" applyAlignment="1">
      <alignment horizontal="right" vertical="center"/>
    </xf>
    <xf numFmtId="0" fontId="5" fillId="0" borderId="0" xfId="15" applyAlignment="1">
      <alignment vertical="center"/>
    </xf>
    <xf numFmtId="0" fontId="5" fillId="0" borderId="0" xfId="15" applyAlignment="1">
      <alignment horizontal="right" vertical="center"/>
    </xf>
    <xf numFmtId="0" fontId="5" fillId="0" borderId="0" xfId="14" applyAlignment="1">
      <alignment horizontal="centerContinuous" vertical="center"/>
    </xf>
    <xf numFmtId="0" fontId="5" fillId="0" borderId="3" xfId="14" applyBorder="1" applyAlignment="1">
      <alignment horizontal="center" vertical="center"/>
    </xf>
    <xf numFmtId="176" fontId="5" fillId="0" borderId="5" xfId="16" applyFont="1" applyFill="1" applyBorder="1" applyAlignment="1">
      <alignment horizontal="centerContinuous" vertical="center"/>
    </xf>
    <xf numFmtId="176" fontId="5" fillId="0" borderId="6" xfId="16" applyFont="1" applyFill="1" applyBorder="1" applyAlignment="1">
      <alignment horizontal="centerContinuous" vertical="center"/>
    </xf>
    <xf numFmtId="176" fontId="5" fillId="0" borderId="1" xfId="16" applyFont="1" applyFill="1" applyBorder="1" applyAlignment="1">
      <alignment horizontal="centerContinuous" vertical="center"/>
    </xf>
    <xf numFmtId="176" fontId="5" fillId="0" borderId="14" xfId="16" applyFont="1" applyFill="1" applyBorder="1" applyAlignment="1">
      <alignment horizontal="centerContinuous" vertical="center"/>
    </xf>
    <xf numFmtId="0" fontId="5" fillId="0" borderId="1" xfId="14" applyBorder="1" applyAlignment="1">
      <alignment horizontal="centerContinuous" vertical="center"/>
    </xf>
    <xf numFmtId="0" fontId="5" fillId="0" borderId="13" xfId="14" applyBorder="1" applyAlignment="1">
      <alignment horizontal="centerContinuous" vertical="center"/>
    </xf>
    <xf numFmtId="0" fontId="5" fillId="0" borderId="14" xfId="14" applyBorder="1" applyAlignment="1">
      <alignment horizontal="centerContinuous" vertical="center"/>
    </xf>
    <xf numFmtId="0" fontId="5" fillId="0" borderId="58" xfId="14" applyBorder="1" applyAlignment="1">
      <alignment vertical="center" wrapText="1"/>
    </xf>
    <xf numFmtId="0" fontId="5" fillId="0" borderId="14" xfId="14" applyBorder="1" applyAlignment="1">
      <alignment vertical="center" wrapText="1"/>
    </xf>
    <xf numFmtId="0" fontId="5" fillId="0" borderId="9" xfId="14" applyBorder="1" applyAlignment="1">
      <alignment vertical="center"/>
    </xf>
    <xf numFmtId="0" fontId="5" fillId="0" borderId="0" xfId="17" applyAlignment="1">
      <alignment vertical="center"/>
    </xf>
    <xf numFmtId="0" fontId="5" fillId="0" borderId="0" xfId="17" applyAlignment="1">
      <alignment horizontal="right" vertical="center"/>
    </xf>
    <xf numFmtId="0" fontId="5" fillId="0" borderId="0" xfId="17" applyAlignment="1">
      <alignment horizontal="centerContinuous" vertical="center"/>
    </xf>
    <xf numFmtId="0" fontId="5" fillId="0" borderId="2" xfId="17" applyBorder="1" applyAlignment="1">
      <alignment horizontal="center" vertical="center"/>
    </xf>
    <xf numFmtId="0" fontId="5" fillId="0" borderId="5" xfId="17" applyBorder="1" applyAlignment="1">
      <alignment horizontal="centerContinuous" vertical="center"/>
    </xf>
    <xf numFmtId="0" fontId="5" fillId="0" borderId="7" xfId="17" applyBorder="1" applyAlignment="1">
      <alignment horizontal="centerContinuous" vertical="center"/>
    </xf>
    <xf numFmtId="0" fontId="5" fillId="0" borderId="14" xfId="17" applyBorder="1" applyAlignment="1">
      <alignment horizontal="centerContinuous" vertical="center"/>
    </xf>
    <xf numFmtId="0" fontId="5" fillId="0" borderId="1" xfId="17" applyBorder="1" applyAlignment="1">
      <alignment horizontal="centerContinuous" vertical="center"/>
    </xf>
    <xf numFmtId="0" fontId="5" fillId="0" borderId="132" xfId="17" applyBorder="1" applyAlignment="1">
      <alignment vertical="center" shrinkToFit="1"/>
    </xf>
    <xf numFmtId="0" fontId="5" fillId="0" borderId="12" xfId="17" applyBorder="1" applyAlignment="1">
      <alignment vertical="center" shrinkToFit="1"/>
    </xf>
    <xf numFmtId="0" fontId="5" fillId="0" borderId="14" xfId="17" applyBorder="1" applyAlignment="1">
      <alignment vertical="center" shrinkToFit="1"/>
    </xf>
    <xf numFmtId="0" fontId="54" fillId="0" borderId="132" xfId="17" applyFont="1" applyBorder="1" applyAlignment="1">
      <alignment vertical="center"/>
    </xf>
    <xf numFmtId="0" fontId="5" fillId="0" borderId="132" xfId="17" applyBorder="1" applyAlignment="1">
      <alignment vertical="center"/>
    </xf>
    <xf numFmtId="0" fontId="5" fillId="0" borderId="132" xfId="17" applyBorder="1" applyAlignment="1">
      <alignment horizontal="centerContinuous" vertical="center"/>
    </xf>
    <xf numFmtId="0" fontId="5" fillId="0" borderId="12" xfId="17" applyBorder="1" applyAlignment="1">
      <alignment vertical="center"/>
    </xf>
    <xf numFmtId="0" fontId="5" fillId="0" borderId="12" xfId="17" applyBorder="1" applyAlignment="1">
      <alignment horizontal="center" vertical="center"/>
    </xf>
    <xf numFmtId="0" fontId="5" fillId="0" borderId="58" xfId="17" applyBorder="1" applyAlignment="1">
      <alignment vertical="center"/>
    </xf>
    <xf numFmtId="0" fontId="5" fillId="0" borderId="1" xfId="17" applyBorder="1" applyAlignment="1">
      <alignment vertical="center"/>
    </xf>
    <xf numFmtId="0" fontId="5" fillId="0" borderId="14" xfId="17" applyBorder="1" applyAlignment="1">
      <alignment vertical="center"/>
    </xf>
    <xf numFmtId="0" fontId="5" fillId="0" borderId="15" xfId="17" applyBorder="1" applyAlignment="1">
      <alignment vertical="center"/>
    </xf>
    <xf numFmtId="0" fontId="55" fillId="0" borderId="0" xfId="17" applyFont="1" applyAlignment="1">
      <alignment vertical="center"/>
    </xf>
    <xf numFmtId="0" fontId="49" fillId="0" borderId="0" xfId="3" applyFont="1">
      <alignment vertical="center"/>
    </xf>
    <xf numFmtId="0" fontId="6" fillId="0" borderId="2" xfId="3" applyFont="1" applyBorder="1">
      <alignment vertical="center"/>
    </xf>
    <xf numFmtId="0" fontId="56" fillId="0" borderId="0" xfId="10" applyFont="1" applyAlignment="1">
      <alignment vertical="center"/>
    </xf>
    <xf numFmtId="0" fontId="56" fillId="0" borderId="0" xfId="10" applyFont="1" applyAlignment="1">
      <alignment horizontal="right" vertical="center"/>
    </xf>
    <xf numFmtId="0" fontId="56" fillId="0" borderId="0" xfId="10" applyFont="1" applyAlignment="1">
      <alignment horizontal="center" vertical="center"/>
    </xf>
    <xf numFmtId="0" fontId="57" fillId="0" borderId="0" xfId="10" applyFont="1" applyAlignment="1">
      <alignment vertical="center"/>
    </xf>
    <xf numFmtId="0" fontId="56" fillId="0" borderId="0" xfId="10" applyFont="1" applyAlignment="1">
      <alignment horizontal="left" vertical="center"/>
    </xf>
    <xf numFmtId="0" fontId="36" fillId="0" borderId="2" xfId="10" applyFont="1" applyBorder="1" applyAlignment="1">
      <alignment horizontal="center" vertical="center"/>
    </xf>
    <xf numFmtId="0" fontId="56" fillId="0" borderId="2" xfId="10" applyFont="1" applyBorder="1" applyAlignment="1">
      <alignment vertical="center" wrapText="1"/>
    </xf>
    <xf numFmtId="0" fontId="56" fillId="0" borderId="4" xfId="10" applyFont="1" applyBorder="1" applyAlignment="1">
      <alignment vertical="center"/>
    </xf>
    <xf numFmtId="0" fontId="56" fillId="0" borderId="68" xfId="10" applyFont="1" applyBorder="1" applyAlignment="1">
      <alignment vertical="center"/>
    </xf>
    <xf numFmtId="0" fontId="6" fillId="0" borderId="0" xfId="18" applyFont="1" applyAlignment="1">
      <alignment vertical="center"/>
    </xf>
    <xf numFmtId="0" fontId="5" fillId="0" borderId="0" xfId="18" applyAlignment="1">
      <alignment vertical="center"/>
    </xf>
    <xf numFmtId="0" fontId="5" fillId="0" borderId="0" xfId="18" applyAlignment="1">
      <alignment horizontal="right" vertical="center"/>
    </xf>
    <xf numFmtId="0" fontId="5" fillId="0" borderId="0" xfId="18" applyAlignment="1">
      <alignment vertical="center" shrinkToFit="1"/>
    </xf>
    <xf numFmtId="0" fontId="5" fillId="0" borderId="0" xfId="18" applyAlignment="1">
      <alignment horizontal="center" vertical="center"/>
    </xf>
    <xf numFmtId="0" fontId="5" fillId="0" borderId="0" xfId="18" applyAlignment="1">
      <alignment horizontal="left" vertical="center"/>
    </xf>
    <xf numFmtId="0" fontId="5" fillId="0" borderId="95" xfId="18" applyBorder="1" applyAlignment="1">
      <alignment horizontal="centerContinuous" vertical="center"/>
    </xf>
    <xf numFmtId="0" fontId="5" fillId="0" borderId="98" xfId="18" applyBorder="1" applyAlignment="1">
      <alignment horizontal="centerContinuous" vertical="center"/>
    </xf>
    <xf numFmtId="0" fontId="5" fillId="0" borderId="101" xfId="18" applyBorder="1" applyAlignment="1">
      <alignment vertical="center" wrapText="1"/>
    </xf>
    <xf numFmtId="0" fontId="5" fillId="0" borderId="7" xfId="18" applyBorder="1" applyAlignment="1">
      <alignment vertical="center" wrapText="1"/>
    </xf>
    <xf numFmtId="0" fontId="5" fillId="0" borderId="131" xfId="18" applyBorder="1" applyAlignment="1">
      <alignment vertical="center" wrapText="1"/>
    </xf>
    <xf numFmtId="0" fontId="5" fillId="0" borderId="14" xfId="18" applyBorder="1" applyAlignment="1">
      <alignment vertical="center" wrapText="1"/>
    </xf>
    <xf numFmtId="0" fontId="5" fillId="0" borderId="91" xfId="18" applyBorder="1" applyAlignment="1">
      <alignment vertical="center" wrapText="1"/>
    </xf>
    <xf numFmtId="0" fontId="5" fillId="0" borderId="93" xfId="18" applyBorder="1" applyAlignment="1">
      <alignment vertical="center" wrapText="1"/>
    </xf>
    <xf numFmtId="0" fontId="5" fillId="0" borderId="0" xfId="19"/>
    <xf numFmtId="0" fontId="33" fillId="0" borderId="0" xfId="10" applyFont="1"/>
    <xf numFmtId="0" fontId="59" fillId="0" borderId="0" xfId="10" applyFont="1"/>
    <xf numFmtId="0" fontId="33" fillId="0" borderId="1" xfId="10" applyFont="1" applyBorder="1" applyAlignment="1">
      <alignment horizontal="center"/>
    </xf>
    <xf numFmtId="0" fontId="33" fillId="0" borderId="0" xfId="10" applyFont="1" applyAlignment="1">
      <alignment horizontal="center"/>
    </xf>
    <xf numFmtId="0" fontId="33" fillId="0" borderId="9" xfId="10" applyFont="1" applyBorder="1"/>
    <xf numFmtId="0" fontId="59" fillId="0" borderId="113" xfId="10" applyFont="1" applyBorder="1" applyAlignment="1">
      <alignment vertical="top" wrapText="1"/>
    </xf>
    <xf numFmtId="0" fontId="59" fillId="0" borderId="9" xfId="10" applyFont="1" applyBorder="1" applyAlignment="1">
      <alignment vertical="top" wrapText="1"/>
    </xf>
    <xf numFmtId="0" fontId="59" fillId="0" borderId="114" xfId="10" applyFont="1" applyBorder="1" applyAlignment="1">
      <alignment vertical="top" wrapText="1"/>
    </xf>
    <xf numFmtId="0" fontId="59" fillId="0" borderId="81" xfId="10" applyFont="1" applyBorder="1" applyAlignment="1">
      <alignment vertical="top" wrapText="1"/>
    </xf>
    <xf numFmtId="0" fontId="59" fillId="0" borderId="0" xfId="10" applyFont="1" applyAlignment="1">
      <alignment vertical="top" wrapText="1"/>
    </xf>
    <xf numFmtId="0" fontId="59" fillId="0" borderId="82" xfId="10" applyFont="1" applyBorder="1" applyAlignment="1">
      <alignment vertical="top" wrapText="1"/>
    </xf>
    <xf numFmtId="0" fontId="59" fillId="0" borderId="81" xfId="10" applyFont="1" applyBorder="1"/>
    <xf numFmtId="0" fontId="59" fillId="0" borderId="82" xfId="10" applyFont="1" applyBorder="1"/>
    <xf numFmtId="0" fontId="33" fillId="0" borderId="131" xfId="10" applyFont="1" applyBorder="1" applyAlignment="1">
      <alignment horizontal="center"/>
    </xf>
    <xf numFmtId="0" fontId="33" fillId="0" borderId="95" xfId="10" applyFont="1" applyBorder="1" applyAlignment="1">
      <alignment horizontal="center"/>
    </xf>
    <xf numFmtId="0" fontId="33" fillId="0" borderId="96" xfId="10" applyFont="1" applyBorder="1" applyAlignment="1">
      <alignment horizontal="center"/>
    </xf>
    <xf numFmtId="0" fontId="33" fillId="0" borderId="81" xfId="10" applyFont="1" applyBorder="1" applyAlignment="1">
      <alignment horizontal="center"/>
    </xf>
    <xf numFmtId="0" fontId="33" fillId="0" borderId="101" xfId="10" applyFont="1" applyBorder="1" applyAlignment="1">
      <alignment horizontal="center"/>
    </xf>
    <xf numFmtId="0" fontId="33" fillId="0" borderId="2" xfId="10" applyFont="1" applyBorder="1" applyAlignment="1">
      <alignment horizontal="center"/>
    </xf>
    <xf numFmtId="0" fontId="61" fillId="0" borderId="101" xfId="10" applyFont="1" applyBorder="1" applyAlignment="1">
      <alignment horizontal="center"/>
    </xf>
    <xf numFmtId="0" fontId="33" fillId="0" borderId="102" xfId="10" applyFont="1" applyBorder="1" applyAlignment="1">
      <alignment horizontal="center"/>
    </xf>
    <xf numFmtId="0" fontId="61" fillId="0" borderId="2" xfId="10" applyFont="1" applyBorder="1" applyAlignment="1">
      <alignment horizontal="center"/>
    </xf>
    <xf numFmtId="0" fontId="61" fillId="0" borderId="81" xfId="10" applyFont="1" applyBorder="1" applyAlignment="1">
      <alignment horizontal="center"/>
    </xf>
    <xf numFmtId="0" fontId="33" fillId="0" borderId="82" xfId="10" applyFont="1" applyBorder="1" applyAlignment="1">
      <alignment horizontal="center"/>
    </xf>
    <xf numFmtId="0" fontId="33" fillId="0" borderId="2" xfId="10" applyFont="1" applyBorder="1" applyAlignment="1">
      <alignment vertical="center" shrinkToFit="1"/>
    </xf>
    <xf numFmtId="0" fontId="33" fillId="0" borderId="102" xfId="10" applyFont="1" applyBorder="1" applyAlignment="1">
      <alignment vertical="center" shrinkToFit="1"/>
    </xf>
    <xf numFmtId="0" fontId="33" fillId="0" borderId="0" xfId="10" applyFont="1" applyAlignment="1">
      <alignment vertical="center" shrinkToFit="1"/>
    </xf>
    <xf numFmtId="0" fontId="33" fillId="0" borderId="82" xfId="10" applyFont="1" applyBorder="1" applyAlignment="1">
      <alignment vertical="center" shrinkToFit="1"/>
    </xf>
    <xf numFmtId="0" fontId="62" fillId="0" borderId="101" xfId="10" applyFont="1" applyBorder="1" applyAlignment="1">
      <alignment horizontal="center"/>
    </xf>
    <xf numFmtId="0" fontId="62" fillId="0" borderId="2" xfId="10" applyFont="1" applyBorder="1" applyAlignment="1">
      <alignment horizontal="center"/>
    </xf>
    <xf numFmtId="0" fontId="59" fillId="0" borderId="101" xfId="10" applyFont="1" applyBorder="1"/>
    <xf numFmtId="0" fontId="59" fillId="0" borderId="2" xfId="10" applyFont="1" applyBorder="1" applyAlignment="1">
      <alignment vertical="center" shrinkToFit="1"/>
    </xf>
    <xf numFmtId="0" fontId="59" fillId="0" borderId="2" xfId="10" applyFont="1" applyBorder="1"/>
    <xf numFmtId="0" fontId="59" fillId="0" borderId="102" xfId="10" applyFont="1" applyBorder="1" applyAlignment="1">
      <alignment vertical="center" shrinkToFit="1"/>
    </xf>
    <xf numFmtId="0" fontId="59" fillId="0" borderId="0" xfId="10" applyFont="1" applyAlignment="1">
      <alignment vertical="center" shrinkToFit="1"/>
    </xf>
    <xf numFmtId="0" fontId="59" fillId="0" borderId="82" xfId="10" applyFont="1" applyBorder="1" applyAlignment="1">
      <alignment vertical="center" shrinkToFit="1"/>
    </xf>
    <xf numFmtId="0" fontId="59" fillId="0" borderId="104" xfId="10" applyFont="1" applyBorder="1"/>
    <xf numFmtId="0" fontId="59" fillId="0" borderId="105" xfId="10" applyFont="1" applyBorder="1" applyAlignment="1">
      <alignment vertical="center" shrinkToFit="1"/>
    </xf>
    <xf numFmtId="0" fontId="59" fillId="0" borderId="105" xfId="10" applyFont="1" applyBorder="1"/>
    <xf numFmtId="0" fontId="59" fillId="0" borderId="108" xfId="10" applyFont="1" applyBorder="1" applyAlignment="1">
      <alignment vertical="center" shrinkToFit="1"/>
    </xf>
    <xf numFmtId="0" fontId="59" fillId="0" borderId="83" xfId="10" applyFont="1" applyBorder="1"/>
    <xf numFmtId="0" fontId="59" fillId="0" borderId="86" xfId="10" applyFont="1" applyBorder="1" applyAlignment="1">
      <alignment vertical="center" shrinkToFit="1"/>
    </xf>
    <xf numFmtId="0" fontId="59" fillId="0" borderId="84" xfId="10" applyFont="1" applyBorder="1" applyAlignment="1">
      <alignment vertical="center" shrinkToFit="1"/>
    </xf>
    <xf numFmtId="0" fontId="6" fillId="0" borderId="0" xfId="1" applyFont="1" applyAlignment="1"/>
    <xf numFmtId="0" fontId="59" fillId="0" borderId="0" xfId="1" applyFont="1" applyAlignment="1"/>
    <xf numFmtId="0" fontId="2" fillId="0" borderId="0" xfId="1" applyAlignment="1">
      <alignment horizontal="left"/>
    </xf>
    <xf numFmtId="0" fontId="63" fillId="0" borderId="0" xfId="1" applyFont="1" applyAlignment="1">
      <alignment horizontal="center"/>
    </xf>
    <xf numFmtId="0" fontId="64" fillId="0" borderId="1" xfId="1" applyFont="1" applyBorder="1" applyAlignment="1">
      <alignment horizontal="left"/>
    </xf>
    <xf numFmtId="0" fontId="65" fillId="0" borderId="1" xfId="1" applyFont="1" applyBorder="1" applyAlignment="1">
      <alignment horizontal="center"/>
    </xf>
    <xf numFmtId="0" fontId="6" fillId="0" borderId="1" xfId="1" applyFont="1" applyBorder="1" applyAlignment="1">
      <alignment horizontal="center" vertical="center"/>
    </xf>
    <xf numFmtId="0" fontId="6" fillId="0" borderId="1" xfId="1" applyFont="1" applyBorder="1">
      <alignment vertical="center"/>
    </xf>
    <xf numFmtId="0" fontId="33" fillId="0" borderId="0" xfId="1" applyFont="1">
      <alignment vertical="center"/>
    </xf>
    <xf numFmtId="0" fontId="66" fillId="0" borderId="1" xfId="1" applyFont="1" applyBorder="1">
      <alignment vertical="center"/>
    </xf>
    <xf numFmtId="0" fontId="67" fillId="0" borderId="1" xfId="1" applyFont="1" applyBorder="1">
      <alignment vertical="center"/>
    </xf>
    <xf numFmtId="0" fontId="68" fillId="0" borderId="1" xfId="1" applyFont="1" applyBorder="1">
      <alignment vertical="center"/>
    </xf>
    <xf numFmtId="0" fontId="2" fillId="0" borderId="3" xfId="1" applyBorder="1" applyAlignment="1">
      <alignment horizontal="center" vertical="center" wrapText="1"/>
    </xf>
    <xf numFmtId="0" fontId="2" fillId="0" borderId="9" xfId="1" applyBorder="1" applyAlignment="1">
      <alignment horizontal="center" vertical="center" wrapText="1"/>
    </xf>
    <xf numFmtId="0" fontId="2" fillId="0" borderId="132" xfId="1" applyBorder="1" applyAlignment="1">
      <alignment horizontal="center" vertical="center" wrapText="1"/>
    </xf>
    <xf numFmtId="0" fontId="2" fillId="0" borderId="0" xfId="1" applyAlignment="1">
      <alignment horizontal="center" vertical="center" wrapText="1"/>
    </xf>
    <xf numFmtId="0" fontId="2" fillId="0" borderId="58" xfId="1" applyBorder="1" applyAlignment="1">
      <alignment horizontal="center" vertical="center" wrapText="1"/>
    </xf>
    <xf numFmtId="0" fontId="2" fillId="0" borderId="1" xfId="1" applyBorder="1" applyAlignment="1">
      <alignment horizontal="center" vertical="center" wrapText="1"/>
    </xf>
    <xf numFmtId="0" fontId="40" fillId="0" borderId="142" xfId="1" applyFont="1" applyBorder="1" applyAlignment="1">
      <alignment horizontal="center" vertical="center" wrapText="1"/>
    </xf>
    <xf numFmtId="0" fontId="40" fillId="0" borderId="143" xfId="1" applyFont="1" applyBorder="1" applyAlignment="1">
      <alignment horizontal="center" vertical="center" wrapText="1"/>
    </xf>
    <xf numFmtId="0" fontId="66" fillId="0" borderId="0" xfId="1" applyFont="1" applyAlignment="1">
      <alignment horizontal="right"/>
    </xf>
    <xf numFmtId="0" fontId="36" fillId="0" borderId="0" xfId="10" applyFont="1" applyAlignment="1">
      <alignment vertical="center"/>
    </xf>
    <xf numFmtId="0" fontId="71" fillId="0" borderId="2" xfId="10" applyFont="1" applyBorder="1" applyAlignment="1">
      <alignment horizontal="left" vertical="center" wrapText="1"/>
    </xf>
    <xf numFmtId="0" fontId="71" fillId="0" borderId="2" xfId="10" applyFont="1" applyBorder="1" applyAlignment="1">
      <alignment horizontal="center" vertical="center" wrapText="1"/>
    </xf>
    <xf numFmtId="0" fontId="71" fillId="0" borderId="132" xfId="10" applyFont="1" applyBorder="1" applyAlignment="1">
      <alignment horizontal="left" vertical="center" wrapText="1"/>
    </xf>
    <xf numFmtId="0" fontId="71" fillId="0" borderId="3" xfId="10" applyFont="1" applyBorder="1" applyAlignment="1">
      <alignment horizontal="left" vertical="center" wrapText="1"/>
    </xf>
    <xf numFmtId="0" fontId="36" fillId="0" borderId="132" xfId="10" applyFont="1" applyBorder="1" applyAlignment="1">
      <alignment vertical="center" wrapText="1"/>
    </xf>
    <xf numFmtId="0" fontId="71" fillId="0" borderId="58" xfId="10" applyFont="1" applyBorder="1" applyAlignment="1">
      <alignment horizontal="left" vertical="center" wrapText="1"/>
    </xf>
    <xf numFmtId="0" fontId="36" fillId="0" borderId="58" xfId="10" applyFont="1" applyBorder="1" applyAlignment="1">
      <alignment vertical="center" wrapText="1"/>
    </xf>
    <xf numFmtId="0" fontId="6" fillId="0" borderId="0" xfId="10" applyFont="1" applyAlignment="1">
      <alignment vertical="top"/>
    </xf>
    <xf numFmtId="0" fontId="36" fillId="0" borderId="0" xfId="10" applyFont="1" applyAlignment="1">
      <alignment horizontal="center" vertical="center"/>
    </xf>
    <xf numFmtId="0" fontId="36" fillId="0" borderId="5" xfId="10" applyFont="1" applyBorder="1" applyAlignment="1">
      <alignment horizontal="center" vertical="center"/>
    </xf>
    <xf numFmtId="0" fontId="36" fillId="0" borderId="0" xfId="10" applyFont="1" applyAlignment="1">
      <alignment horizontal="left" vertical="top"/>
    </xf>
    <xf numFmtId="0" fontId="75" fillId="0" borderId="0" xfId="3" applyFont="1">
      <alignment vertical="center"/>
    </xf>
    <xf numFmtId="0" fontId="19" fillId="3" borderId="1" xfId="8" applyFont="1" applyFill="1" applyBorder="1" applyAlignment="1">
      <alignment horizontal="right"/>
    </xf>
    <xf numFmtId="0" fontId="75" fillId="0" borderId="0" xfId="3" applyFont="1" applyAlignment="1">
      <alignment horizontal="right" vertical="center"/>
    </xf>
    <xf numFmtId="0" fontId="78" fillId="0" borderId="8" xfId="10" applyFont="1" applyBorder="1" applyAlignment="1">
      <alignment vertical="center"/>
    </xf>
    <xf numFmtId="0" fontId="78" fillId="0" borderId="11" xfId="10" applyFont="1" applyBorder="1" applyAlignment="1">
      <alignment vertical="center"/>
    </xf>
    <xf numFmtId="0" fontId="75" fillId="0" borderId="0" xfId="10" applyFont="1" applyAlignment="1">
      <alignment vertical="center"/>
    </xf>
    <xf numFmtId="0" fontId="74" fillId="0" borderId="0" xfId="12" applyFont="1" applyAlignment="1">
      <alignment vertical="center"/>
    </xf>
    <xf numFmtId="0" fontId="75" fillId="0" borderId="0" xfId="13" applyFont="1"/>
    <xf numFmtId="0" fontId="74" fillId="0" borderId="0" xfId="14" applyFont="1" applyAlignment="1">
      <alignment vertical="center"/>
    </xf>
    <xf numFmtId="0" fontId="74" fillId="0" borderId="0" xfId="17" applyFont="1" applyAlignment="1">
      <alignment vertical="center"/>
    </xf>
    <xf numFmtId="0" fontId="72" fillId="0" borderId="0" xfId="17" applyFont="1" applyAlignment="1">
      <alignment horizontal="right" vertical="center"/>
    </xf>
    <xf numFmtId="0" fontId="45" fillId="3" borderId="2" xfId="10" applyFont="1" applyFill="1" applyBorder="1" applyAlignment="1">
      <alignment horizontal="left" vertical="center" wrapText="1"/>
    </xf>
    <xf numFmtId="0" fontId="5" fillId="0" borderId="0" xfId="18" applyAlignment="1">
      <alignment vertical="top" wrapText="1"/>
    </xf>
    <xf numFmtId="0" fontId="79" fillId="0" borderId="0" xfId="10" applyFont="1" applyAlignment="1">
      <alignment vertical="center"/>
    </xf>
    <xf numFmtId="0" fontId="34" fillId="0" borderId="0" xfId="10" applyAlignment="1">
      <alignment vertical="center"/>
    </xf>
    <xf numFmtId="0" fontId="34" fillId="0" borderId="0" xfId="10" applyAlignment="1">
      <alignment horizontal="right" vertical="center"/>
    </xf>
    <xf numFmtId="0" fontId="80" fillId="0" borderId="2" xfId="10" applyFont="1" applyBorder="1" applyAlignment="1">
      <alignment horizontal="center" vertical="center"/>
    </xf>
    <xf numFmtId="0" fontId="80" fillId="0" borderId="5" xfId="10" applyFont="1" applyBorder="1" applyAlignment="1">
      <alignment horizontal="center" vertical="center"/>
    </xf>
    <xf numFmtId="0" fontId="81" fillId="0" borderId="159" xfId="10" applyFont="1" applyBorder="1" applyAlignment="1">
      <alignment horizontal="center" vertical="center"/>
    </xf>
    <xf numFmtId="0" fontId="80" fillId="0" borderId="7" xfId="10" applyFont="1" applyBorder="1" applyAlignment="1">
      <alignment horizontal="center" vertical="center"/>
    </xf>
    <xf numFmtId="0" fontId="34" fillId="0" borderId="2" xfId="10" applyBorder="1" applyAlignment="1">
      <alignment vertical="center"/>
    </xf>
    <xf numFmtId="0" fontId="34" fillId="0" borderId="5" xfId="10" applyBorder="1" applyAlignment="1">
      <alignment vertical="center"/>
    </xf>
    <xf numFmtId="0" fontId="34" fillId="0" borderId="7" xfId="10" applyBorder="1" applyAlignment="1">
      <alignment vertical="center"/>
    </xf>
    <xf numFmtId="0" fontId="34" fillId="0" borderId="3" xfId="10" applyBorder="1" applyAlignment="1">
      <alignment vertical="center"/>
    </xf>
    <xf numFmtId="0" fontId="34" fillId="0" borderId="7" xfId="10" quotePrefix="1" applyBorder="1" applyAlignment="1">
      <alignment vertical="center"/>
    </xf>
    <xf numFmtId="0" fontId="34" fillId="0" borderId="132" xfId="10" applyBorder="1" applyAlignment="1">
      <alignment vertical="center"/>
    </xf>
    <xf numFmtId="0" fontId="34" fillId="0" borderId="58" xfId="10" applyBorder="1" applyAlignment="1">
      <alignment vertical="center"/>
    </xf>
    <xf numFmtId="0" fontId="76" fillId="0" borderId="3" xfId="10" applyFont="1" applyBorder="1" applyAlignment="1">
      <alignment vertical="center"/>
    </xf>
    <xf numFmtId="0" fontId="80" fillId="0" borderId="0" xfId="10" applyFont="1" applyAlignment="1">
      <alignment vertical="center"/>
    </xf>
    <xf numFmtId="0" fontId="73" fillId="0" borderId="0" xfId="18" applyFont="1" applyAlignment="1">
      <alignment vertical="center"/>
    </xf>
    <xf numFmtId="0" fontId="73" fillId="0" borderId="0" xfId="17" applyFont="1" applyAlignment="1">
      <alignment vertical="center"/>
    </xf>
    <xf numFmtId="177" fontId="5" fillId="0" borderId="0" xfId="18" applyNumberFormat="1" applyAlignment="1">
      <alignment vertical="distributed" wrapText="1"/>
    </xf>
    <xf numFmtId="0" fontId="50" fillId="0" borderId="0" xfId="1" applyFont="1" applyAlignment="1"/>
    <xf numFmtId="0" fontId="50" fillId="0" borderId="57" xfId="1" applyFont="1" applyBorder="1" applyAlignment="1">
      <alignment horizontal="center"/>
    </xf>
    <xf numFmtId="0" fontId="50" fillId="0" borderId="57" xfId="1" applyFont="1" applyBorder="1" applyAlignment="1">
      <alignment horizontal="center" vertical="center"/>
    </xf>
    <xf numFmtId="0" fontId="2" fillId="0" borderId="162" xfId="1" applyBorder="1">
      <alignment vertical="center"/>
    </xf>
    <xf numFmtId="0" fontId="2" fillId="0" borderId="2" xfId="1" applyBorder="1">
      <alignment vertical="center"/>
    </xf>
    <xf numFmtId="0" fontId="2" fillId="0" borderId="58" xfId="1" applyBorder="1">
      <alignment vertical="center"/>
    </xf>
    <xf numFmtId="0" fontId="2" fillId="0" borderId="163" xfId="1" applyBorder="1">
      <alignment vertical="center"/>
    </xf>
    <xf numFmtId="0" fontId="83" fillId="0" borderId="0" xfId="1" applyFont="1" applyAlignment="1">
      <alignment horizontal="right"/>
    </xf>
    <xf numFmtId="0" fontId="84" fillId="0" borderId="0" xfId="10" applyFont="1" applyAlignment="1">
      <alignment vertical="center"/>
    </xf>
    <xf numFmtId="38" fontId="6" fillId="0" borderId="0" xfId="9" applyFont="1" applyFill="1" applyBorder="1" applyAlignment="1">
      <alignment horizontal="center" vertical="center" shrinkToFit="1"/>
    </xf>
    <xf numFmtId="0" fontId="82" fillId="0" borderId="2" xfId="20" applyBorder="1" applyAlignment="1">
      <alignment vertical="center" wrapText="1"/>
    </xf>
    <xf numFmtId="0" fontId="5" fillId="0" borderId="0" xfId="18" applyAlignment="1">
      <alignment vertical="top" wrapText="1" shrinkToFit="1"/>
    </xf>
    <xf numFmtId="0" fontId="11" fillId="0" borderId="30" xfId="3" applyFont="1" applyBorder="1">
      <alignment vertical="center"/>
    </xf>
    <xf numFmtId="0" fontId="11" fillId="0" borderId="0" xfId="3" applyFont="1" applyAlignment="1">
      <alignment horizontal="center" vertical="center"/>
    </xf>
    <xf numFmtId="0" fontId="9" fillId="0" borderId="0" xfId="3" applyAlignment="1">
      <alignment vertical="top" wrapText="1"/>
    </xf>
    <xf numFmtId="0" fontId="6" fillId="0" borderId="0" xfId="10" applyFont="1" applyAlignment="1">
      <alignment vertical="top" wrapText="1"/>
    </xf>
    <xf numFmtId="38" fontId="9" fillId="0" borderId="0" xfId="3" applyNumberFormat="1" applyAlignment="1">
      <alignment vertical="top"/>
    </xf>
    <xf numFmtId="0" fontId="6" fillId="0" borderId="0" xfId="10" applyFont="1" applyAlignment="1">
      <alignment horizontal="left" vertical="top" shrinkToFit="1"/>
    </xf>
    <xf numFmtId="0" fontId="5" fillId="0" borderId="0" xfId="14" applyAlignment="1">
      <alignment vertical="top" shrinkToFit="1"/>
    </xf>
    <xf numFmtId="0" fontId="5" fillId="0" borderId="0" xfId="18" applyAlignment="1">
      <alignment vertical="top" shrinkToFit="1"/>
    </xf>
    <xf numFmtId="177" fontId="5" fillId="0" borderId="0" xfId="18" applyNumberFormat="1" applyAlignment="1">
      <alignment horizontal="right" wrapText="1"/>
    </xf>
    <xf numFmtId="0" fontId="71" fillId="3" borderId="2" xfId="10" applyFont="1" applyFill="1" applyBorder="1" applyAlignment="1">
      <alignment horizontal="left" vertical="center" shrinkToFit="1"/>
    </xf>
    <xf numFmtId="0" fontId="9" fillId="0" borderId="0" xfId="3" applyAlignment="1">
      <alignment horizontal="left" vertical="top"/>
    </xf>
    <xf numFmtId="0" fontId="75" fillId="0" borderId="0" xfId="3" applyFont="1" applyAlignment="1">
      <alignment vertical="center" wrapText="1"/>
    </xf>
    <xf numFmtId="0" fontId="6" fillId="0" borderId="0" xfId="4" applyFont="1" applyAlignment="1">
      <alignment horizontal="left" vertical="center" shrinkToFit="1"/>
    </xf>
    <xf numFmtId="0" fontId="5" fillId="0" borderId="0" xfId="14" applyAlignment="1">
      <alignment horizontal="center" vertical="center" shrinkToFit="1"/>
    </xf>
    <xf numFmtId="0" fontId="6" fillId="0" borderId="0" xfId="2" applyFont="1" applyAlignment="1">
      <alignment horizontal="right"/>
    </xf>
    <xf numFmtId="0" fontId="75" fillId="0" borderId="0" xfId="2" applyFont="1"/>
    <xf numFmtId="0" fontId="53" fillId="0" borderId="0" xfId="2" applyFont="1" applyAlignment="1">
      <alignment horizontal="centerContinuous"/>
    </xf>
    <xf numFmtId="0" fontId="6" fillId="0" borderId="0" xfId="2" applyFont="1" applyAlignment="1">
      <alignment horizontal="centerContinuous"/>
    </xf>
    <xf numFmtId="0" fontId="6" fillId="0" borderId="0" xfId="4" applyFont="1" applyAlignment="1">
      <alignment horizontal="left"/>
    </xf>
    <xf numFmtId="0" fontId="75" fillId="0" borderId="0" xfId="4" applyFont="1"/>
    <xf numFmtId="0" fontId="6" fillId="0" borderId="0" xfId="4" applyFont="1" applyAlignment="1">
      <alignment horizontal="centerContinuous"/>
    </xf>
    <xf numFmtId="0" fontId="6" fillId="0" borderId="0" xfId="4" applyFont="1" applyAlignment="1">
      <alignment vertical="center" shrinkToFit="1"/>
    </xf>
    <xf numFmtId="0" fontId="6" fillId="0" borderId="0" xfId="4" applyFont="1" applyAlignment="1">
      <alignment vertical="center"/>
    </xf>
    <xf numFmtId="0" fontId="6" fillId="0" borderId="15" xfId="4" applyFont="1" applyBorder="1"/>
    <xf numFmtId="0" fontId="6" fillId="0" borderId="0" xfId="3" applyFont="1" applyAlignment="1">
      <alignment vertical="top"/>
    </xf>
    <xf numFmtId="0" fontId="77" fillId="0" borderId="0" xfId="1" applyFont="1" applyAlignment="1">
      <alignment horizontal="center" vertical="center" wrapText="1"/>
    </xf>
    <xf numFmtId="0" fontId="77" fillId="0" borderId="0" xfId="1" applyFont="1" applyAlignment="1">
      <alignment horizontal="center" vertical="center"/>
    </xf>
    <xf numFmtId="0" fontId="77" fillId="0" borderId="0" xfId="10" applyFont="1" applyAlignment="1">
      <alignment vertical="center"/>
    </xf>
    <xf numFmtId="0" fontId="36" fillId="0" borderId="0" xfId="10" applyFont="1" applyAlignment="1">
      <alignment horizontal="right" vertical="center"/>
    </xf>
    <xf numFmtId="0" fontId="77" fillId="0" borderId="167" xfId="1" applyFont="1" applyBorder="1" applyAlignment="1">
      <alignment horizontal="center" vertical="center"/>
    </xf>
    <xf numFmtId="0" fontId="6" fillId="0" borderId="85" xfId="2" applyFont="1" applyBorder="1"/>
    <xf numFmtId="0" fontId="6" fillId="0" borderId="86" xfId="2" applyFont="1" applyBorder="1"/>
    <xf numFmtId="0" fontId="6" fillId="0" borderId="79" xfId="2" applyFont="1" applyBorder="1" applyAlignment="1">
      <alignment vertical="center"/>
    </xf>
    <xf numFmtId="0" fontId="6" fillId="0" borderId="85" xfId="2" applyFont="1" applyBorder="1" applyAlignment="1">
      <alignment vertical="center"/>
    </xf>
    <xf numFmtId="0" fontId="6" fillId="0" borderId="80" xfId="2" applyFont="1" applyBorder="1" applyAlignment="1">
      <alignment vertical="center"/>
    </xf>
    <xf numFmtId="0" fontId="6" fillId="0" borderId="81" xfId="2" applyFont="1" applyBorder="1" applyAlignment="1">
      <alignment vertical="center"/>
    </xf>
    <xf numFmtId="0" fontId="6" fillId="0" borderId="0" xfId="2" applyFont="1" applyAlignment="1">
      <alignment vertical="center"/>
    </xf>
    <xf numFmtId="0" fontId="6" fillId="0" borderId="82" xfId="2" applyFont="1" applyBorder="1" applyAlignment="1">
      <alignment vertical="center"/>
    </xf>
    <xf numFmtId="0" fontId="6" fillId="0" borderId="83" xfId="2" applyFont="1" applyBorder="1" applyAlignment="1">
      <alignment vertical="center"/>
    </xf>
    <xf numFmtId="0" fontId="6" fillId="0" borderId="86" xfId="2" applyFont="1" applyBorder="1" applyAlignment="1">
      <alignment vertical="center"/>
    </xf>
    <xf numFmtId="0" fontId="6" fillId="0" borderId="84" xfId="2" applyFont="1" applyBorder="1" applyAlignment="1">
      <alignment vertical="center"/>
    </xf>
    <xf numFmtId="0" fontId="6" fillId="0" borderId="85" xfId="4" applyFont="1" applyBorder="1" applyAlignment="1">
      <alignment vertical="center"/>
    </xf>
    <xf numFmtId="0" fontId="6" fillId="0" borderId="80" xfId="4" applyFont="1" applyBorder="1" applyAlignment="1">
      <alignment vertical="center"/>
    </xf>
    <xf numFmtId="0" fontId="6" fillId="0" borderId="82" xfId="4" applyFont="1" applyBorder="1" applyAlignment="1">
      <alignment vertical="center"/>
    </xf>
    <xf numFmtId="0" fontId="6" fillId="0" borderId="86" xfId="4" applyFont="1" applyBorder="1" applyAlignment="1">
      <alignment vertical="center"/>
    </xf>
    <xf numFmtId="0" fontId="6" fillId="0" borderId="84" xfId="4" applyFont="1" applyBorder="1" applyAlignment="1">
      <alignment vertical="center"/>
    </xf>
    <xf numFmtId="0" fontId="6" fillId="0" borderId="85" xfId="3" applyFont="1" applyBorder="1">
      <alignment vertical="center"/>
    </xf>
    <xf numFmtId="0" fontId="6" fillId="0" borderId="80" xfId="3" applyFont="1" applyBorder="1">
      <alignment vertical="center"/>
    </xf>
    <xf numFmtId="0" fontId="6" fillId="0" borderId="82" xfId="3" applyFont="1" applyBorder="1">
      <alignment vertical="center"/>
    </xf>
    <xf numFmtId="0" fontId="6" fillId="0" borderId="86" xfId="3" applyFont="1" applyBorder="1">
      <alignment vertical="center"/>
    </xf>
    <xf numFmtId="0" fontId="6" fillId="0" borderId="84" xfId="3" applyFont="1" applyBorder="1">
      <alignment vertical="center"/>
    </xf>
    <xf numFmtId="0" fontId="5" fillId="0" borderId="86" xfId="12" applyBorder="1" applyAlignment="1">
      <alignment vertical="center"/>
    </xf>
    <xf numFmtId="0" fontId="6" fillId="0" borderId="81" xfId="4" applyFont="1" applyBorder="1" applyAlignment="1">
      <alignment vertical="center"/>
    </xf>
    <xf numFmtId="0" fontId="6" fillId="0" borderId="0" xfId="13" applyFont="1" applyAlignment="1">
      <alignment vertical="center"/>
    </xf>
    <xf numFmtId="0" fontId="6" fillId="0" borderId="80" xfId="13" applyFont="1" applyBorder="1" applyAlignment="1">
      <alignment vertical="center"/>
    </xf>
    <xf numFmtId="0" fontId="6" fillId="0" borderId="88" xfId="13" applyFont="1" applyBorder="1" applyAlignment="1">
      <alignment vertical="center"/>
    </xf>
    <xf numFmtId="0" fontId="6" fillId="0" borderId="86" xfId="13" applyFont="1" applyBorder="1" applyAlignment="1">
      <alignment vertical="center"/>
    </xf>
    <xf numFmtId="0" fontId="6" fillId="0" borderId="87" xfId="13" applyFont="1" applyBorder="1" applyAlignment="1">
      <alignment vertical="center"/>
    </xf>
    <xf numFmtId="0" fontId="6" fillId="0" borderId="85" xfId="13" applyFont="1" applyBorder="1" applyAlignment="1">
      <alignment vertical="center"/>
    </xf>
    <xf numFmtId="0" fontId="6" fillId="0" borderId="81" xfId="13" applyFont="1" applyBorder="1" applyAlignment="1">
      <alignment vertical="center"/>
    </xf>
    <xf numFmtId="0" fontId="6" fillId="0" borderId="83" xfId="13" applyFont="1" applyBorder="1" applyAlignment="1">
      <alignment vertical="center"/>
    </xf>
    <xf numFmtId="0" fontId="5" fillId="0" borderId="80" xfId="14" applyBorder="1" applyAlignment="1">
      <alignment vertical="center"/>
    </xf>
    <xf numFmtId="0" fontId="5" fillId="0" borderId="82" xfId="14" applyBorder="1" applyAlignment="1">
      <alignment vertical="center"/>
    </xf>
    <xf numFmtId="0" fontId="5" fillId="0" borderId="84" xfId="14" applyBorder="1" applyAlignment="1">
      <alignment vertical="center"/>
    </xf>
    <xf numFmtId="0" fontId="5" fillId="0" borderId="81" xfId="14" applyBorder="1" applyAlignment="1">
      <alignment vertical="center"/>
    </xf>
    <xf numFmtId="0" fontId="5" fillId="0" borderId="85" xfId="18" applyBorder="1" applyAlignment="1">
      <alignment vertical="center"/>
    </xf>
    <xf numFmtId="0" fontId="5" fillId="0" borderId="82" xfId="18" applyBorder="1" applyAlignment="1">
      <alignment vertical="center"/>
    </xf>
    <xf numFmtId="0" fontId="5" fillId="0" borderId="86" xfId="18" applyBorder="1" applyAlignment="1">
      <alignment vertical="center"/>
    </xf>
    <xf numFmtId="0" fontId="5" fillId="0" borderId="84" xfId="18" applyBorder="1" applyAlignment="1">
      <alignment vertical="center"/>
    </xf>
    <xf numFmtId="0" fontId="13" fillId="0" borderId="0" xfId="3" quotePrefix="1" applyFont="1">
      <alignment vertical="center"/>
    </xf>
    <xf numFmtId="0" fontId="6" fillId="0" borderId="0" xfId="10" applyFont="1" applyAlignment="1">
      <alignment horizontal="center" vertical="center" shrinkToFit="1"/>
    </xf>
    <xf numFmtId="177" fontId="6" fillId="0" borderId="0" xfId="10" applyNumberFormat="1" applyFont="1" applyAlignment="1">
      <alignment horizontal="center" vertical="center" shrinkToFit="1"/>
    </xf>
    <xf numFmtId="0" fontId="13" fillId="0" borderId="0" xfId="4" applyFont="1"/>
    <xf numFmtId="0" fontId="5" fillId="0" borderId="0" xfId="22"/>
    <xf numFmtId="0" fontId="5" fillId="0" borderId="0" xfId="22" quotePrefix="1"/>
    <xf numFmtId="0" fontId="6" fillId="0" borderId="0" xfId="10" applyFont="1" applyAlignment="1">
      <alignment vertical="center" shrinkToFit="1"/>
    </xf>
    <xf numFmtId="0" fontId="6" fillId="0" borderId="85" xfId="10" applyFont="1" applyBorder="1" applyAlignment="1">
      <alignment vertical="center"/>
    </xf>
    <xf numFmtId="0" fontId="6" fillId="0" borderId="80" xfId="10" applyFont="1" applyBorder="1" applyAlignment="1">
      <alignment vertical="center"/>
    </xf>
    <xf numFmtId="0" fontId="6" fillId="0" borderId="82" xfId="10" applyFont="1" applyBorder="1" applyAlignment="1">
      <alignment vertical="center"/>
    </xf>
    <xf numFmtId="0" fontId="6" fillId="0" borderId="86" xfId="10" applyFont="1" applyBorder="1" applyAlignment="1">
      <alignment vertical="center"/>
    </xf>
    <xf numFmtId="0" fontId="6" fillId="0" borderId="84" xfId="10" applyFont="1" applyBorder="1" applyAlignment="1">
      <alignment vertical="center"/>
    </xf>
    <xf numFmtId="177" fontId="6" fillId="0" borderId="9" xfId="10" applyNumberFormat="1" applyFont="1" applyBorder="1" applyAlignment="1">
      <alignment vertical="center" shrinkToFit="1"/>
    </xf>
    <xf numFmtId="177" fontId="6" fillId="0" borderId="10" xfId="10" applyNumberFormat="1" applyFont="1" applyBorder="1" applyAlignment="1">
      <alignment vertical="center" shrinkToFit="1"/>
    </xf>
    <xf numFmtId="177" fontId="6" fillId="0" borderId="1" xfId="10" applyNumberFormat="1" applyFont="1" applyBorder="1" applyAlignment="1">
      <alignment vertical="center" shrinkToFit="1"/>
    </xf>
    <xf numFmtId="177" fontId="6" fillId="0" borderId="14" xfId="10" applyNumberFormat="1" applyFont="1" applyBorder="1" applyAlignment="1">
      <alignment vertical="center" shrinkToFit="1"/>
    </xf>
    <xf numFmtId="177" fontId="6" fillId="0" borderId="0" xfId="10" applyNumberFormat="1" applyFont="1" applyAlignment="1">
      <alignment vertical="center" shrinkToFit="1"/>
    </xf>
    <xf numFmtId="177" fontId="6" fillId="0" borderId="6" xfId="3" applyNumberFormat="1" applyFont="1" applyBorder="1" applyAlignment="1">
      <alignment vertical="center" shrinkToFit="1"/>
    </xf>
    <xf numFmtId="177" fontId="6" fillId="0" borderId="7" xfId="3" applyNumberFormat="1" applyFont="1" applyBorder="1" applyAlignment="1">
      <alignment vertical="center" shrinkToFit="1"/>
    </xf>
    <xf numFmtId="177" fontId="5" fillId="0" borderId="6" xfId="12" applyNumberFormat="1" applyBorder="1" applyAlignment="1">
      <alignment vertical="center" shrinkToFit="1"/>
    </xf>
    <xf numFmtId="177" fontId="5" fillId="0" borderId="7" xfId="12" applyNumberFormat="1" applyBorder="1" applyAlignment="1">
      <alignment vertical="center" shrinkToFit="1"/>
    </xf>
    <xf numFmtId="0" fontId="33" fillId="0" borderId="0" xfId="3" applyFont="1" applyAlignment="1">
      <alignment horizontal="right"/>
    </xf>
    <xf numFmtId="0" fontId="82" fillId="0" borderId="58" xfId="20" applyBorder="1">
      <alignment vertical="center"/>
    </xf>
    <xf numFmtId="0" fontId="82" fillId="0" borderId="2" xfId="20" applyBorder="1">
      <alignment vertical="center"/>
    </xf>
    <xf numFmtId="177" fontId="6" fillId="0" borderId="0" xfId="3" applyNumberFormat="1" applyFont="1" applyAlignment="1">
      <alignment horizontal="center" vertical="center" shrinkToFit="1"/>
    </xf>
    <xf numFmtId="0" fontId="89" fillId="0" borderId="0" xfId="2" applyFont="1"/>
    <xf numFmtId="57" fontId="90" fillId="0" borderId="0" xfId="0" applyNumberFormat="1" applyFont="1" applyAlignment="1">
      <alignment horizontal="left" vertical="center"/>
    </xf>
    <xf numFmtId="0" fontId="91" fillId="0" borderId="0" xfId="0" applyFont="1" applyAlignment="1">
      <alignment horizontal="center" vertical="center"/>
    </xf>
    <xf numFmtId="0" fontId="91" fillId="0" borderId="0" xfId="0" applyFont="1">
      <alignment vertical="center"/>
    </xf>
    <xf numFmtId="57" fontId="91" fillId="0" borderId="2" xfId="0" applyNumberFormat="1" applyFont="1" applyBorder="1" applyAlignment="1">
      <alignment horizontal="center" vertical="center"/>
    </xf>
    <xf numFmtId="0" fontId="91" fillId="0" borderId="2" xfId="0" applyFont="1" applyBorder="1" applyAlignment="1">
      <alignment horizontal="center" vertical="center"/>
    </xf>
    <xf numFmtId="0" fontId="91" fillId="0" borderId="2" xfId="0" applyFont="1" applyBorder="1">
      <alignment vertical="center"/>
    </xf>
    <xf numFmtId="57" fontId="91" fillId="0" borderId="3" xfId="0" applyNumberFormat="1" applyFont="1" applyBorder="1" applyAlignment="1">
      <alignment horizontal="center" vertical="center"/>
    </xf>
    <xf numFmtId="0" fontId="91" fillId="0" borderId="3" xfId="0" applyFont="1" applyBorder="1" applyAlignment="1">
      <alignment horizontal="center" vertical="center"/>
    </xf>
    <xf numFmtId="0" fontId="91" fillId="0" borderId="3" xfId="0" applyFont="1" applyBorder="1">
      <alignment vertical="center"/>
    </xf>
    <xf numFmtId="0" fontId="6" fillId="0" borderId="0" xfId="2" applyFont="1" applyAlignment="1">
      <alignment horizontal="center" vertical="center" shrinkToFit="1"/>
    </xf>
    <xf numFmtId="0" fontId="6" fillId="0" borderId="0" xfId="2" applyFont="1" applyAlignment="1">
      <alignment horizontal="left" vertical="top"/>
    </xf>
    <xf numFmtId="0" fontId="6" fillId="0" borderId="0" xfId="3" applyFont="1" applyAlignment="1">
      <alignment vertical="center" wrapText="1"/>
    </xf>
    <xf numFmtId="0" fontId="34" fillId="4" borderId="160" xfId="10" applyFill="1" applyBorder="1" applyAlignment="1" applyProtection="1">
      <alignment horizontal="left" vertical="center"/>
      <protection locked="0"/>
    </xf>
    <xf numFmtId="0" fontId="34" fillId="4" borderId="160" xfId="10" applyFill="1" applyBorder="1" applyAlignment="1" applyProtection="1">
      <alignment vertical="center" shrinkToFit="1"/>
      <protection locked="0"/>
    </xf>
    <xf numFmtId="0" fontId="34" fillId="4" borderId="160" xfId="10" applyFill="1" applyBorder="1" applyAlignment="1" applyProtection="1">
      <alignment vertical="center"/>
      <protection locked="0"/>
    </xf>
    <xf numFmtId="177" fontId="34" fillId="4" borderId="160" xfId="10" applyNumberFormat="1" applyFill="1" applyBorder="1" applyAlignment="1" applyProtection="1">
      <alignment horizontal="left" vertical="center"/>
      <protection locked="0"/>
    </xf>
    <xf numFmtId="38" fontId="76" fillId="4" borderId="160" xfId="11" applyFont="1" applyFill="1" applyBorder="1" applyAlignment="1" applyProtection="1">
      <alignment horizontal="left" vertical="center"/>
      <protection locked="0"/>
    </xf>
    <xf numFmtId="0" fontId="34" fillId="4" borderId="168" xfId="10" applyFill="1" applyBorder="1" applyAlignment="1" applyProtection="1">
      <alignment horizontal="left" vertical="center"/>
      <protection locked="0"/>
    </xf>
    <xf numFmtId="0" fontId="34" fillId="4" borderId="161" xfId="10" applyFill="1" applyBorder="1" applyAlignment="1" applyProtection="1">
      <alignment horizontal="left" vertical="center"/>
      <protection locked="0"/>
    </xf>
    <xf numFmtId="0" fontId="6" fillId="0" borderId="0" xfId="2" applyFont="1" applyAlignment="1">
      <alignment horizontal="right" indent="1"/>
    </xf>
    <xf numFmtId="0" fontId="34" fillId="6" borderId="132" xfId="10" applyFill="1" applyBorder="1" applyAlignment="1">
      <alignment vertical="center"/>
    </xf>
    <xf numFmtId="0" fontId="34" fillId="6" borderId="5" xfId="10" applyFill="1" applyBorder="1" applyAlignment="1">
      <alignment vertical="center"/>
    </xf>
    <xf numFmtId="177" fontId="34" fillId="6" borderId="160" xfId="10" applyNumberFormat="1" applyFill="1" applyBorder="1" applyAlignment="1" applyProtection="1">
      <alignment horizontal="left" vertical="center"/>
      <protection locked="0"/>
    </xf>
    <xf numFmtId="0" fontId="34" fillId="6" borderId="7" xfId="10" applyFill="1" applyBorder="1" applyAlignment="1">
      <alignment vertical="center"/>
    </xf>
    <xf numFmtId="0" fontId="34" fillId="6" borderId="160" xfId="10" applyFill="1" applyBorder="1" applyAlignment="1" applyProtection="1">
      <alignment vertical="center"/>
      <protection locked="0"/>
    </xf>
    <xf numFmtId="0" fontId="34" fillId="6" borderId="58" xfId="10" applyFill="1" applyBorder="1" applyAlignment="1">
      <alignment vertical="center"/>
    </xf>
    <xf numFmtId="0" fontId="34" fillId="6" borderId="6" xfId="10" applyFill="1" applyBorder="1" applyAlignment="1">
      <alignment vertical="center"/>
    </xf>
    <xf numFmtId="0" fontId="34" fillId="0" borderId="1" xfId="10" applyBorder="1" applyAlignment="1">
      <alignment vertical="center"/>
    </xf>
    <xf numFmtId="0" fontId="34" fillId="4" borderId="178" xfId="10" applyFill="1" applyBorder="1" applyAlignment="1" applyProtection="1">
      <alignment vertical="center"/>
      <protection locked="0"/>
    </xf>
    <xf numFmtId="0" fontId="34" fillId="0" borderId="179" xfId="10" applyBorder="1" applyAlignment="1">
      <alignment vertical="center"/>
    </xf>
    <xf numFmtId="0" fontId="34" fillId="4" borderId="180" xfId="10" applyFill="1" applyBorder="1" applyAlignment="1" applyProtection="1">
      <alignment vertical="center"/>
      <protection locked="0"/>
    </xf>
    <xf numFmtId="0" fontId="34" fillId="0" borderId="2" xfId="10" applyBorder="1" applyAlignment="1">
      <alignment vertical="top"/>
    </xf>
    <xf numFmtId="0" fontId="34" fillId="0" borderId="5" xfId="10" applyBorder="1" applyAlignment="1">
      <alignment vertical="top"/>
    </xf>
    <xf numFmtId="0" fontId="34" fillId="4" borderId="160" xfId="10" applyFill="1" applyBorder="1" applyAlignment="1" applyProtection="1">
      <alignment vertical="top" wrapText="1" shrinkToFit="1"/>
      <protection locked="0"/>
    </xf>
    <xf numFmtId="0" fontId="34" fillId="6" borderId="7" xfId="10" quotePrefix="1" applyFill="1" applyBorder="1" applyAlignment="1">
      <alignment vertical="center"/>
    </xf>
    <xf numFmtId="0" fontId="6" fillId="0" borderId="0" xfId="4" applyFont="1" applyAlignment="1">
      <alignment horizontal="center"/>
    </xf>
    <xf numFmtId="0" fontId="6" fillId="0" borderId="0" xfId="3" applyFont="1" applyAlignment="1">
      <alignment horizontal="left" vertical="top" shrinkToFit="1"/>
    </xf>
    <xf numFmtId="0" fontId="75" fillId="0" borderId="0" xfId="3" applyFont="1" applyAlignment="1">
      <alignment horizontal="left" vertical="center" wrapText="1"/>
    </xf>
    <xf numFmtId="0" fontId="6" fillId="0" borderId="0" xfId="3" applyFont="1" applyAlignment="1">
      <alignment vertical="top" wrapText="1"/>
    </xf>
    <xf numFmtId="0" fontId="5" fillId="0" borderId="0" xfId="12" applyAlignment="1">
      <alignment vertical="center" wrapText="1"/>
    </xf>
    <xf numFmtId="0" fontId="13" fillId="0" borderId="0" xfId="2" applyFont="1"/>
    <xf numFmtId="0" fontId="36" fillId="0" borderId="0" xfId="10" applyFont="1" applyAlignment="1">
      <alignment horizontal="center" vertical="center" shrinkToFit="1"/>
    </xf>
    <xf numFmtId="0" fontId="6" fillId="0" borderId="0" xfId="13" applyFont="1" applyAlignment="1">
      <alignment vertical="top" shrinkToFit="1"/>
    </xf>
    <xf numFmtId="0" fontId="6" fillId="0" borderId="0" xfId="13" applyFont="1" applyAlignment="1">
      <alignment horizontal="center"/>
    </xf>
    <xf numFmtId="0" fontId="6" fillId="0" borderId="0" xfId="3" applyFont="1" applyAlignment="1">
      <alignment horizontal="right" vertical="center" indent="1"/>
    </xf>
    <xf numFmtId="0" fontId="43" fillId="0" borderId="0" xfId="10" applyFont="1" applyAlignment="1">
      <alignment horizontal="centerContinuous" vertical="center"/>
    </xf>
    <xf numFmtId="0" fontId="42" fillId="0" borderId="0" xfId="10" applyFont="1" applyAlignment="1">
      <alignment horizontal="centerContinuous" vertical="center"/>
    </xf>
    <xf numFmtId="0" fontId="43" fillId="0" borderId="0" xfId="10" applyFont="1" applyAlignment="1">
      <alignment horizontal="left" vertical="center"/>
    </xf>
    <xf numFmtId="0" fontId="43" fillId="0" borderId="0" xfId="10" applyFont="1" applyAlignment="1">
      <alignment vertical="center"/>
    </xf>
    <xf numFmtId="0" fontId="45" fillId="0" borderId="0" xfId="10" applyFont="1" applyAlignment="1">
      <alignment horizontal="centerContinuous" vertical="center"/>
    </xf>
    <xf numFmtId="0" fontId="46" fillId="0" borderId="0" xfId="10" applyFont="1" applyAlignment="1">
      <alignment horizontal="centerContinuous" vertical="center"/>
    </xf>
    <xf numFmtId="0" fontId="43" fillId="0" borderId="81" xfId="10" applyFont="1" applyBorder="1" applyAlignment="1">
      <alignment horizontal="centerContinuous" vertical="top"/>
    </xf>
    <xf numFmtId="0" fontId="43" fillId="0" borderId="81" xfId="10" applyFont="1" applyBorder="1" applyAlignment="1">
      <alignment horizontal="centerContinuous" vertical="center"/>
    </xf>
    <xf numFmtId="0" fontId="39" fillId="0" borderId="0" xfId="1" applyFont="1" applyAlignment="1">
      <alignment horizontal="center" vertical="center"/>
    </xf>
    <xf numFmtId="0" fontId="6" fillId="0" borderId="0" xfId="2" applyFont="1" applyAlignment="1">
      <alignment horizontal="left" vertical="top"/>
    </xf>
    <xf numFmtId="0" fontId="6" fillId="0" borderId="0" xfId="2" applyFont="1" applyAlignment="1">
      <alignment horizontal="center"/>
    </xf>
    <xf numFmtId="0" fontId="53" fillId="0" borderId="0" xfId="2" applyFont="1" applyAlignment="1">
      <alignment horizontal="center"/>
    </xf>
    <xf numFmtId="0" fontId="6" fillId="0" borderId="0" xfId="2" applyFont="1" applyAlignment="1">
      <alignment horizontal="center" vertical="center" shrinkToFit="1"/>
    </xf>
    <xf numFmtId="0" fontId="6" fillId="0" borderId="0" xfId="2" applyFont="1" applyAlignment="1">
      <alignment horizontal="left" vertical="top" shrinkToFit="1"/>
    </xf>
    <xf numFmtId="177" fontId="6" fillId="5" borderId="0" xfId="3" applyNumberFormat="1" applyFont="1" applyFill="1" applyAlignment="1">
      <alignment horizontal="center" vertical="center" shrinkToFit="1"/>
    </xf>
    <xf numFmtId="177" fontId="6" fillId="0" borderId="0" xfId="4" applyNumberFormat="1" applyFont="1" applyAlignment="1">
      <alignment vertical="top" wrapText="1"/>
    </xf>
    <xf numFmtId="0" fontId="13" fillId="0" borderId="0" xfId="2" applyFont="1" applyAlignment="1">
      <alignment horizontal="left" vertical="top" wrapText="1" shrinkToFit="1"/>
    </xf>
    <xf numFmtId="0" fontId="13" fillId="0" borderId="0" xfId="2" applyFont="1" applyAlignment="1">
      <alignment horizontal="left" vertical="top"/>
    </xf>
    <xf numFmtId="0" fontId="88" fillId="5" borderId="79" xfId="20" applyFont="1" applyFill="1" applyBorder="1" applyAlignment="1">
      <alignment horizontal="center" vertical="center"/>
    </xf>
    <xf numFmtId="0" fontId="88" fillId="5" borderId="85" xfId="20" applyFont="1" applyFill="1" applyBorder="1" applyAlignment="1">
      <alignment horizontal="center" vertical="center"/>
    </xf>
    <xf numFmtId="0" fontId="88" fillId="5" borderId="80" xfId="20" applyFont="1" applyFill="1" applyBorder="1" applyAlignment="1">
      <alignment horizontal="center" vertical="center"/>
    </xf>
    <xf numFmtId="0" fontId="88" fillId="5" borderId="81" xfId="20" applyFont="1" applyFill="1" applyBorder="1" applyAlignment="1">
      <alignment horizontal="center" vertical="center"/>
    </xf>
    <xf numFmtId="0" fontId="88" fillId="5" borderId="0" xfId="20" applyFont="1" applyFill="1" applyBorder="1" applyAlignment="1">
      <alignment horizontal="center" vertical="center"/>
    </xf>
    <xf numFmtId="0" fontId="88" fillId="5" borderId="82" xfId="20" applyFont="1" applyFill="1" applyBorder="1" applyAlignment="1">
      <alignment horizontal="center" vertical="center"/>
    </xf>
    <xf numFmtId="0" fontId="88" fillId="5" borderId="83" xfId="20" applyFont="1" applyFill="1" applyBorder="1" applyAlignment="1">
      <alignment horizontal="center" vertical="center"/>
    </xf>
    <xf numFmtId="0" fontId="88" fillId="5" borderId="86" xfId="20" applyFont="1" applyFill="1" applyBorder="1" applyAlignment="1">
      <alignment horizontal="center" vertical="center"/>
    </xf>
    <xf numFmtId="0" fontId="88" fillId="5" borderId="84" xfId="20" applyFont="1" applyFill="1" applyBorder="1" applyAlignment="1">
      <alignment horizontal="center" vertical="center"/>
    </xf>
    <xf numFmtId="0" fontId="6" fillId="3" borderId="0" xfId="2" applyFont="1" applyFill="1" applyAlignment="1">
      <alignment horizontal="center"/>
    </xf>
    <xf numFmtId="177" fontId="6" fillId="0" borderId="0" xfId="4" applyNumberFormat="1" applyFont="1" applyAlignment="1">
      <alignment horizontal="center" vertical="center"/>
    </xf>
    <xf numFmtId="177" fontId="6" fillId="0" borderId="0" xfId="2" applyNumberFormat="1" applyFont="1" applyAlignment="1">
      <alignment horizontal="left" vertical="distributed" wrapText="1"/>
    </xf>
    <xf numFmtId="0" fontId="6" fillId="0" borderId="0" xfId="4" applyFont="1" applyAlignment="1">
      <alignment horizontal="left" vertical="top" shrinkToFit="1"/>
    </xf>
    <xf numFmtId="0" fontId="6" fillId="5" borderId="5" xfId="4" applyFont="1" applyFill="1" applyBorder="1" applyAlignment="1">
      <alignment vertical="center" shrinkToFit="1"/>
    </xf>
    <xf numFmtId="0" fontId="6" fillId="5" borderId="6" xfId="4" applyFont="1" applyFill="1" applyBorder="1" applyAlignment="1">
      <alignment vertical="center" shrinkToFit="1"/>
    </xf>
    <xf numFmtId="0" fontId="6" fillId="5" borderId="7" xfId="4" applyFont="1" applyFill="1" applyBorder="1" applyAlignment="1">
      <alignment vertical="center" shrinkToFit="1"/>
    </xf>
    <xf numFmtId="177" fontId="6" fillId="0" borderId="0" xfId="4" applyNumberFormat="1" applyFont="1" applyAlignment="1">
      <alignment horizontal="right" vertical="center"/>
    </xf>
    <xf numFmtId="0" fontId="6" fillId="0" borderId="0" xfId="4" applyFont="1" applyAlignment="1">
      <alignment horizontal="center" vertical="center" shrinkToFit="1"/>
    </xf>
    <xf numFmtId="0" fontId="53" fillId="0" borderId="0" xfId="4" applyFont="1" applyAlignment="1">
      <alignment horizontal="center"/>
    </xf>
    <xf numFmtId="0" fontId="6" fillId="0" borderId="0" xfId="4" applyFont="1" applyAlignment="1">
      <alignment horizontal="left" vertical="center" shrinkToFit="1"/>
    </xf>
    <xf numFmtId="0" fontId="6" fillId="0" borderId="0" xfId="4" applyFont="1" applyAlignment="1">
      <alignment horizontal="left" vertical="top" wrapText="1"/>
    </xf>
    <xf numFmtId="0" fontId="6" fillId="0" borderId="5" xfId="4" applyFont="1" applyBorder="1" applyAlignment="1">
      <alignment horizontal="center" vertical="center"/>
    </xf>
    <xf numFmtId="0" fontId="6" fillId="0" borderId="6" xfId="4" applyFont="1" applyBorder="1" applyAlignment="1">
      <alignment horizontal="center" vertical="center"/>
    </xf>
    <xf numFmtId="0" fontId="6" fillId="0" borderId="7" xfId="4" applyFont="1" applyBorder="1" applyAlignment="1">
      <alignment horizontal="center" vertical="center"/>
    </xf>
    <xf numFmtId="0" fontId="6" fillId="5" borderId="8" xfId="4" applyFont="1" applyFill="1" applyBorder="1" applyAlignment="1">
      <alignment vertical="top" wrapText="1"/>
    </xf>
    <xf numFmtId="0" fontId="6" fillId="5" borderId="9" xfId="4" applyFont="1" applyFill="1" applyBorder="1" applyAlignment="1">
      <alignment vertical="top" wrapText="1"/>
    </xf>
    <xf numFmtId="0" fontId="6" fillId="5" borderId="10" xfId="4" applyFont="1" applyFill="1" applyBorder="1" applyAlignment="1">
      <alignment vertical="top" wrapText="1"/>
    </xf>
    <xf numFmtId="0" fontId="6" fillId="5" borderId="11" xfId="4" applyFont="1" applyFill="1" applyBorder="1" applyAlignment="1">
      <alignment vertical="top" wrapText="1"/>
    </xf>
    <xf numFmtId="0" fontId="6" fillId="5" borderId="0" xfId="4" applyFont="1" applyFill="1" applyAlignment="1">
      <alignment vertical="top" wrapText="1"/>
    </xf>
    <xf numFmtId="0" fontId="6" fillId="5" borderId="12" xfId="4" applyFont="1" applyFill="1" applyBorder="1" applyAlignment="1">
      <alignment vertical="top" wrapText="1"/>
    </xf>
    <xf numFmtId="0" fontId="6" fillId="5" borderId="13" xfId="4" applyFont="1" applyFill="1" applyBorder="1" applyAlignment="1">
      <alignment vertical="top" wrapText="1"/>
    </xf>
    <xf numFmtId="0" fontId="6" fillId="5" borderId="1" xfId="4" applyFont="1" applyFill="1" applyBorder="1" applyAlignment="1">
      <alignment vertical="top" wrapText="1"/>
    </xf>
    <xf numFmtId="0" fontId="6" fillId="5" borderId="14" xfId="4" applyFont="1" applyFill="1" applyBorder="1" applyAlignment="1">
      <alignment vertical="top" wrapText="1"/>
    </xf>
    <xf numFmtId="177" fontId="6" fillId="5" borderId="5" xfId="4" applyNumberFormat="1" applyFont="1" applyFill="1" applyBorder="1" applyAlignment="1">
      <alignment horizontal="center" vertical="center"/>
    </xf>
    <xf numFmtId="177" fontId="6" fillId="5" borderId="6" xfId="4" applyNumberFormat="1" applyFont="1" applyFill="1" applyBorder="1" applyAlignment="1">
      <alignment horizontal="center" vertical="center"/>
    </xf>
    <xf numFmtId="177" fontId="6" fillId="5" borderId="7" xfId="4" applyNumberFormat="1" applyFont="1" applyFill="1" applyBorder="1" applyAlignment="1">
      <alignment horizontal="center" vertical="center"/>
    </xf>
    <xf numFmtId="0" fontId="6" fillId="0" borderId="5" xfId="4" applyFont="1" applyBorder="1" applyAlignment="1">
      <alignment horizontal="center" vertical="center" wrapText="1"/>
    </xf>
    <xf numFmtId="0" fontId="9" fillId="0" borderId="0" xfId="3" applyAlignment="1">
      <alignment horizontal="center" vertical="center" wrapText="1"/>
    </xf>
    <xf numFmtId="0" fontId="13" fillId="0" borderId="17" xfId="3" applyFont="1" applyBorder="1" applyAlignment="1">
      <alignment horizontal="left" vertical="center" wrapText="1"/>
    </xf>
    <xf numFmtId="0" fontId="13" fillId="0" borderId="0" xfId="3" applyFont="1" applyAlignment="1">
      <alignment horizontal="left" vertical="center" wrapText="1"/>
    </xf>
    <xf numFmtId="0" fontId="75" fillId="0" borderId="0" xfId="3" applyFont="1" applyAlignment="1">
      <alignment horizontal="left" vertical="center" wrapText="1"/>
    </xf>
    <xf numFmtId="0" fontId="75" fillId="0" borderId="17" xfId="3" applyFont="1" applyBorder="1" applyAlignment="1">
      <alignment horizontal="left" vertical="center" wrapText="1"/>
    </xf>
    <xf numFmtId="0" fontId="11" fillId="0" borderId="0" xfId="3" applyFont="1" applyAlignment="1">
      <alignment horizontal="center" vertical="center"/>
    </xf>
    <xf numFmtId="0" fontId="6" fillId="0" borderId="0" xfId="3" applyFont="1" applyAlignment="1">
      <alignment horizontal="center" vertical="center"/>
    </xf>
    <xf numFmtId="0" fontId="6" fillId="0" borderId="0" xfId="3" applyFont="1" applyAlignment="1">
      <alignment vertical="center" shrinkToFit="1"/>
    </xf>
    <xf numFmtId="177" fontId="6" fillId="0" borderId="0" xfId="3" applyNumberFormat="1" applyFont="1" applyAlignment="1">
      <alignment horizontal="left" vertical="center"/>
    </xf>
    <xf numFmtId="0" fontId="6" fillId="0" borderId="0" xfId="3" applyFont="1" applyAlignment="1">
      <alignment horizontal="left" vertical="top" shrinkToFit="1"/>
    </xf>
    <xf numFmtId="177" fontId="6" fillId="0" borderId="0" xfId="3" applyNumberFormat="1" applyFont="1" applyAlignment="1">
      <alignment horizontal="center" vertical="center"/>
    </xf>
    <xf numFmtId="0" fontId="6" fillId="0" borderId="0" xfId="3" applyFont="1" applyAlignment="1">
      <alignment horizontal="left" vertical="top" wrapText="1"/>
    </xf>
    <xf numFmtId="0" fontId="6" fillId="0" borderId="16" xfId="3" applyFont="1" applyBorder="1" applyAlignment="1">
      <alignment horizontal="center" vertical="center"/>
    </xf>
    <xf numFmtId="0" fontId="6" fillId="0" borderId="16" xfId="3" applyFont="1" applyBorder="1" applyAlignment="1">
      <alignment vertical="center" shrinkToFit="1"/>
    </xf>
    <xf numFmtId="177" fontId="13" fillId="5" borderId="0" xfId="3" applyNumberFormat="1" applyFont="1" applyFill="1" applyAlignment="1">
      <alignment horizontal="center" vertical="center" shrinkToFit="1"/>
    </xf>
    <xf numFmtId="0" fontId="6" fillId="0" borderId="0" xfId="3" applyFont="1" applyAlignment="1">
      <alignment vertical="center" wrapText="1"/>
    </xf>
    <xf numFmtId="0" fontId="13" fillId="0" borderId="16" xfId="3" applyFont="1" applyBorder="1" applyAlignment="1">
      <alignment vertical="center" shrinkToFit="1"/>
    </xf>
    <xf numFmtId="38" fontId="13" fillId="0" borderId="16" xfId="21" applyFont="1" applyBorder="1" applyAlignment="1">
      <alignment vertical="center"/>
    </xf>
    <xf numFmtId="0" fontId="13" fillId="0" borderId="122" xfId="3" applyFont="1" applyBorder="1" applyAlignment="1">
      <alignment vertical="center" shrinkToFit="1"/>
    </xf>
    <xf numFmtId="0" fontId="13" fillId="0" borderId="123" xfId="3" applyFont="1" applyBorder="1" applyAlignment="1">
      <alignment vertical="center" shrinkToFit="1"/>
    </xf>
    <xf numFmtId="0" fontId="13" fillId="0" borderId="124" xfId="3" applyFont="1" applyBorder="1" applyAlignment="1">
      <alignment vertical="center" shrinkToFit="1"/>
    </xf>
    <xf numFmtId="0" fontId="9" fillId="0" borderId="17" xfId="3" applyBorder="1" applyAlignment="1">
      <alignment horizontal="center" vertical="center"/>
    </xf>
    <xf numFmtId="0" fontId="9" fillId="0" borderId="19" xfId="3" applyBorder="1" applyAlignment="1">
      <alignment horizontal="center" vertical="center"/>
    </xf>
    <xf numFmtId="0" fontId="9" fillId="0" borderId="0" xfId="3" applyAlignment="1">
      <alignment horizontal="center" vertical="center"/>
    </xf>
    <xf numFmtId="0" fontId="9" fillId="0" borderId="24" xfId="3" applyBorder="1" applyAlignment="1">
      <alignment horizontal="center" vertical="center"/>
    </xf>
    <xf numFmtId="0" fontId="9" fillId="0" borderId="20" xfId="3" applyBorder="1" applyAlignment="1">
      <alignment horizontal="center" vertical="center"/>
    </xf>
    <xf numFmtId="0" fontId="9" fillId="0" borderId="21" xfId="3" applyBorder="1" applyAlignment="1">
      <alignment horizontal="center" vertical="center"/>
    </xf>
    <xf numFmtId="0" fontId="9" fillId="0" borderId="22" xfId="3" applyBorder="1" applyAlignment="1">
      <alignment horizontal="center" vertical="center"/>
    </xf>
    <xf numFmtId="0" fontId="9" fillId="0" borderId="25" xfId="3" applyBorder="1" applyAlignment="1">
      <alignment horizontal="center" vertical="center"/>
    </xf>
    <xf numFmtId="0" fontId="9" fillId="0" borderId="26" xfId="3" applyBorder="1" applyAlignment="1">
      <alignment horizontal="center" vertical="center"/>
    </xf>
    <xf numFmtId="0" fontId="9" fillId="0" borderId="27" xfId="3" applyBorder="1" applyAlignment="1">
      <alignment horizontal="center" vertical="center"/>
    </xf>
    <xf numFmtId="0" fontId="9" fillId="0" borderId="28" xfId="3" applyBorder="1" applyAlignment="1">
      <alignment horizontal="center" vertical="center"/>
    </xf>
    <xf numFmtId="0" fontId="6" fillId="0" borderId="0" xfId="3" applyFont="1" applyAlignment="1">
      <alignment horizontal="center" vertical="center" shrinkToFit="1"/>
    </xf>
    <xf numFmtId="0" fontId="6" fillId="0" borderId="0" xfId="3" applyFont="1" applyAlignment="1">
      <alignment horizontal="left" vertical="center" shrinkToFit="1"/>
    </xf>
    <xf numFmtId="38" fontId="6" fillId="0" borderId="0" xfId="3" applyNumberFormat="1" applyFont="1" applyAlignment="1">
      <alignment horizontal="left" vertical="top" shrinkToFit="1"/>
    </xf>
    <xf numFmtId="0" fontId="9" fillId="0" borderId="0" xfId="3" applyAlignment="1">
      <alignment horizontal="left" vertical="top" wrapText="1"/>
    </xf>
    <xf numFmtId="0" fontId="9" fillId="0" borderId="0" xfId="3" applyAlignment="1">
      <alignment horizontal="center" vertical="top"/>
    </xf>
    <xf numFmtId="0" fontId="9" fillId="0" borderId="24" xfId="3" applyBorder="1" applyAlignment="1">
      <alignment horizontal="center" vertical="top"/>
    </xf>
    <xf numFmtId="0" fontId="9" fillId="0" borderId="30" xfId="3" applyBorder="1" applyAlignment="1">
      <alignment horizontal="center" vertical="top"/>
    </xf>
    <xf numFmtId="0" fontId="9" fillId="0" borderId="28" xfId="3" applyBorder="1" applyAlignment="1">
      <alignment horizontal="center" vertical="top"/>
    </xf>
    <xf numFmtId="0" fontId="9" fillId="0" borderId="16" xfId="3" applyBorder="1" applyAlignment="1">
      <alignment horizontal="left" vertical="top"/>
    </xf>
    <xf numFmtId="0" fontId="9" fillId="0" borderId="16" xfId="3" applyBorder="1" applyAlignment="1">
      <alignment vertical="top"/>
    </xf>
    <xf numFmtId="0" fontId="6" fillId="0" borderId="17" xfId="3" applyFont="1" applyBorder="1" applyAlignment="1">
      <alignment horizontal="center" vertical="center"/>
    </xf>
    <xf numFmtId="177" fontId="6" fillId="5" borderId="0" xfId="3" applyNumberFormat="1" applyFont="1" applyFill="1" applyAlignment="1">
      <alignment horizontal="center" vertical="center"/>
    </xf>
    <xf numFmtId="0" fontId="17" fillId="0" borderId="2" xfId="5" applyFont="1" applyBorder="1" applyAlignment="1">
      <alignment horizontal="center" vertical="center"/>
    </xf>
    <xf numFmtId="0" fontId="15" fillId="0" borderId="0" xfId="5" applyFont="1" applyAlignment="1">
      <alignment horizontal="center" vertical="center"/>
    </xf>
    <xf numFmtId="0" fontId="17" fillId="0" borderId="0" xfId="5" applyFont="1" applyAlignment="1">
      <alignment horizontal="center" vertical="center"/>
    </xf>
    <xf numFmtId="0" fontId="17" fillId="0" borderId="34" xfId="5" applyFont="1" applyBorder="1" applyAlignment="1">
      <alignment horizontal="center" vertical="center"/>
    </xf>
    <xf numFmtId="0" fontId="17" fillId="0" borderId="35" xfId="5" applyFont="1" applyBorder="1" applyAlignment="1">
      <alignment horizontal="center" vertical="center"/>
    </xf>
    <xf numFmtId="0" fontId="17" fillId="0" borderId="36" xfId="5" applyFont="1" applyBorder="1" applyAlignment="1">
      <alignment horizontal="center" vertical="center"/>
    </xf>
    <xf numFmtId="0" fontId="17" fillId="0" borderId="8" xfId="5" applyFont="1" applyBorder="1" applyAlignment="1">
      <alignment horizontal="center" vertical="center" wrapText="1" shrinkToFit="1"/>
    </xf>
    <xf numFmtId="0" fontId="17" fillId="0" borderId="9" xfId="5" applyFont="1" applyBorder="1" applyAlignment="1">
      <alignment horizontal="center" vertical="center" shrinkToFit="1"/>
    </xf>
    <xf numFmtId="0" fontId="17" fillId="0" borderId="10" xfId="5" applyFont="1" applyBorder="1" applyAlignment="1">
      <alignment horizontal="center" vertical="center" shrinkToFit="1"/>
    </xf>
    <xf numFmtId="0" fontId="17" fillId="0" borderId="13" xfId="5" applyFont="1" applyBorder="1" applyAlignment="1">
      <alignment horizontal="center" vertical="center" shrinkToFit="1"/>
    </xf>
    <xf numFmtId="0" fontId="17" fillId="0" borderId="1" xfId="5" applyFont="1" applyBorder="1" applyAlignment="1">
      <alignment horizontal="center" vertical="center" shrinkToFit="1"/>
    </xf>
    <xf numFmtId="0" fontId="17" fillId="0" borderId="14" xfId="5" applyFont="1" applyBorder="1" applyAlignment="1">
      <alignment horizontal="center" vertical="center" shrinkToFit="1"/>
    </xf>
    <xf numFmtId="0" fontId="19" fillId="0" borderId="37" xfId="5" applyFont="1" applyBorder="1" applyAlignment="1">
      <alignment horizontal="center" vertical="center"/>
    </xf>
    <xf numFmtId="0" fontId="19" fillId="0" borderId="38" xfId="5" applyFont="1" applyBorder="1" applyAlignment="1">
      <alignment horizontal="center" vertical="center"/>
    </xf>
    <xf numFmtId="0" fontId="19" fillId="0" borderId="39" xfId="5" applyFont="1" applyBorder="1" applyAlignment="1">
      <alignment horizontal="center" vertical="center"/>
    </xf>
    <xf numFmtId="0" fontId="19" fillId="0" borderId="40" xfId="5" applyFont="1" applyBorder="1" applyAlignment="1">
      <alignment horizontal="center" vertical="center"/>
    </xf>
    <xf numFmtId="0" fontId="19" fillId="0" borderId="41" xfId="5" applyFont="1" applyBorder="1" applyAlignment="1">
      <alignment horizontal="center" vertical="center"/>
    </xf>
    <xf numFmtId="0" fontId="19" fillId="0" borderId="42" xfId="5" applyFont="1" applyBorder="1" applyAlignment="1">
      <alignment horizontal="center" vertical="center"/>
    </xf>
    <xf numFmtId="0" fontId="17" fillId="0" borderId="43" xfId="5" applyFont="1" applyBorder="1" applyAlignment="1">
      <alignment horizontal="center" vertical="center" wrapText="1" shrinkToFit="1"/>
    </xf>
    <xf numFmtId="0" fontId="17" fillId="0" borderId="44" xfId="5" applyFont="1" applyBorder="1" applyAlignment="1">
      <alignment horizontal="center" vertical="center" shrinkToFit="1"/>
    </xf>
    <xf numFmtId="0" fontId="17" fillId="0" borderId="45" xfId="5" applyFont="1" applyBorder="1" applyAlignment="1">
      <alignment horizontal="center" vertical="center" shrinkToFit="1"/>
    </xf>
    <xf numFmtId="0" fontId="17" fillId="0" borderId="47" xfId="5" applyFont="1" applyBorder="1" applyAlignment="1">
      <alignment horizontal="center" vertical="center" shrinkToFit="1"/>
    </xf>
    <xf numFmtId="0" fontId="17" fillId="0" borderId="48" xfId="5" applyFont="1" applyBorder="1" applyAlignment="1">
      <alignment horizontal="center" vertical="center" shrinkToFit="1"/>
    </xf>
    <xf numFmtId="0" fontId="17" fillId="0" borderId="49" xfId="5" applyFont="1" applyBorder="1" applyAlignment="1">
      <alignment horizontal="center" vertical="center" shrinkToFit="1"/>
    </xf>
    <xf numFmtId="0" fontId="17" fillId="0" borderId="51" xfId="5" applyFont="1" applyBorder="1" applyAlignment="1">
      <alignment horizontal="center" vertical="center" shrinkToFit="1"/>
    </xf>
    <xf numFmtId="0" fontId="17" fillId="0" borderId="41" xfId="5" applyFont="1" applyBorder="1" applyAlignment="1">
      <alignment horizontal="center" vertical="center" shrinkToFit="1"/>
    </xf>
    <xf numFmtId="0" fontId="17" fillId="0" borderId="42" xfId="5" applyFont="1" applyBorder="1" applyAlignment="1">
      <alignment horizontal="center" vertical="center" shrinkToFit="1"/>
    </xf>
    <xf numFmtId="0" fontId="20" fillId="0" borderId="46" xfId="5" applyFont="1" applyBorder="1" applyAlignment="1">
      <alignment horizontal="center" vertical="center"/>
    </xf>
    <xf numFmtId="0" fontId="20" fillId="0" borderId="44" xfId="5" applyFont="1" applyBorder="1" applyAlignment="1">
      <alignment horizontal="center" vertical="center"/>
    </xf>
    <xf numFmtId="0" fontId="20" fillId="0" borderId="45" xfId="5" applyFont="1" applyBorder="1" applyAlignment="1">
      <alignment horizontal="center" vertical="center"/>
    </xf>
    <xf numFmtId="0" fontId="20" fillId="0" borderId="50" xfId="5" applyFont="1" applyBorder="1" applyAlignment="1">
      <alignment horizontal="center" vertical="center"/>
    </xf>
    <xf numFmtId="0" fontId="20" fillId="0" borderId="48" xfId="5" applyFont="1" applyBorder="1" applyAlignment="1">
      <alignment horizontal="center" vertical="center"/>
    </xf>
    <xf numFmtId="0" fontId="20" fillId="0" borderId="49" xfId="5" applyFont="1" applyBorder="1" applyAlignment="1">
      <alignment horizontal="center" vertical="center"/>
    </xf>
    <xf numFmtId="0" fontId="20" fillId="0" borderId="52" xfId="5" applyFont="1" applyBorder="1" applyAlignment="1">
      <alignment horizontal="center" vertical="center"/>
    </xf>
    <xf numFmtId="0" fontId="20" fillId="0" borderId="53" xfId="5" applyFont="1" applyBorder="1" applyAlignment="1">
      <alignment horizontal="center" vertical="center"/>
    </xf>
    <xf numFmtId="0" fontId="20" fillId="0" borderId="54" xfId="5" applyFont="1" applyBorder="1" applyAlignment="1">
      <alignment horizontal="center" vertical="center"/>
    </xf>
    <xf numFmtId="0" fontId="17" fillId="0" borderId="55" xfId="5" applyFont="1" applyBorder="1" applyAlignment="1">
      <alignment horizontal="center" vertical="center" wrapText="1"/>
    </xf>
    <xf numFmtId="0" fontId="17" fillId="0" borderId="38" xfId="5" applyFont="1" applyBorder="1" applyAlignment="1">
      <alignment horizontal="center" vertical="center" wrapText="1"/>
    </xf>
    <xf numFmtId="0" fontId="17" fillId="0" borderId="39" xfId="5" applyFont="1" applyBorder="1" applyAlignment="1">
      <alignment horizontal="center" vertical="center" wrapText="1"/>
    </xf>
    <xf numFmtId="0" fontId="17" fillId="0" borderId="56" xfId="5" applyFont="1" applyBorder="1" applyAlignment="1">
      <alignment horizontal="center" vertical="center" wrapText="1"/>
    </xf>
    <xf numFmtId="0" fontId="17" fillId="0" borderId="53" xfId="5" applyFont="1" applyBorder="1" applyAlignment="1">
      <alignment horizontal="center" vertical="center" wrapText="1"/>
    </xf>
    <xf numFmtId="0" fontId="17" fillId="0" borderId="54" xfId="5" applyFont="1" applyBorder="1" applyAlignment="1">
      <alignment horizontal="center" vertical="center" wrapText="1"/>
    </xf>
    <xf numFmtId="0" fontId="17" fillId="2" borderId="2" xfId="5" applyFont="1" applyFill="1" applyBorder="1" applyAlignment="1">
      <alignment horizontal="center" vertical="center"/>
    </xf>
    <xf numFmtId="178" fontId="19" fillId="0" borderId="2" xfId="5" applyNumberFormat="1" applyFont="1" applyBorder="1" applyAlignment="1">
      <alignment horizontal="center" vertical="center"/>
    </xf>
    <xf numFmtId="0" fontId="21" fillId="0" borderId="2" xfId="5" applyFont="1" applyBorder="1" applyAlignment="1">
      <alignment horizontal="center" vertical="center" wrapText="1"/>
    </xf>
    <xf numFmtId="0" fontId="21" fillId="0" borderId="2" xfId="5" applyFont="1" applyBorder="1" applyAlignment="1">
      <alignment horizontal="center" vertical="center"/>
    </xf>
    <xf numFmtId="38" fontId="22" fillId="0" borderId="2" xfId="6" applyFont="1" applyBorder="1" applyAlignment="1">
      <alignment horizontal="right" vertical="center"/>
    </xf>
    <xf numFmtId="0" fontId="17" fillId="0" borderId="2" xfId="5" applyFont="1" applyBorder="1" applyAlignment="1">
      <alignment horizontal="left" vertical="center"/>
    </xf>
    <xf numFmtId="176" fontId="22" fillId="0" borderId="2" xfId="7" applyFont="1" applyBorder="1" applyAlignment="1">
      <alignment horizontal="right" vertical="center"/>
    </xf>
    <xf numFmtId="0" fontId="24" fillId="0" borderId="2" xfId="5" applyFont="1" applyBorder="1" applyAlignment="1">
      <alignment horizontal="left" vertical="top" wrapText="1" shrinkToFit="1"/>
    </xf>
    <xf numFmtId="0" fontId="21" fillId="0" borderId="57" xfId="5" applyFont="1" applyBorder="1" applyAlignment="1">
      <alignment horizontal="center" vertical="center" wrapText="1"/>
    </xf>
    <xf numFmtId="0" fontId="21" fillId="0" borderId="57" xfId="5" applyFont="1" applyBorder="1" applyAlignment="1">
      <alignment horizontal="center" vertical="center"/>
    </xf>
    <xf numFmtId="38" fontId="22" fillId="0" borderId="57" xfId="6" applyFont="1" applyBorder="1" applyAlignment="1">
      <alignment horizontal="right" vertical="center"/>
    </xf>
    <xf numFmtId="0" fontId="17" fillId="0" borderId="57" xfId="5" applyFont="1" applyBorder="1" applyAlignment="1">
      <alignment horizontal="left" vertical="center"/>
    </xf>
    <xf numFmtId="176" fontId="22" fillId="0" borderId="57" xfId="7" applyFont="1" applyBorder="1" applyAlignment="1">
      <alignment horizontal="right" vertical="center"/>
    </xf>
    <xf numFmtId="0" fontId="17" fillId="0" borderId="58" xfId="5" applyFont="1" applyBorder="1" applyAlignment="1">
      <alignment horizontal="center" vertical="center"/>
    </xf>
    <xf numFmtId="38" fontId="22" fillId="0" borderId="58" xfId="6" applyFont="1" applyBorder="1" applyAlignment="1">
      <alignment horizontal="right" vertical="center"/>
    </xf>
    <xf numFmtId="0" fontId="17" fillId="0" borderId="58" xfId="5" applyFont="1" applyBorder="1" applyAlignment="1">
      <alignment horizontal="left" vertical="center"/>
    </xf>
    <xf numFmtId="176" fontId="22" fillId="0" borderId="58" xfId="7" applyFont="1" applyBorder="1" applyAlignment="1">
      <alignment horizontal="right" vertical="center"/>
    </xf>
    <xf numFmtId="0" fontId="25" fillId="0" borderId="2" xfId="5" applyFont="1" applyBorder="1" applyAlignment="1">
      <alignment horizontal="center" vertical="center" wrapText="1"/>
    </xf>
    <xf numFmtId="0" fontId="23" fillId="0" borderId="2" xfId="5" applyFont="1" applyBorder="1" applyAlignment="1">
      <alignment horizontal="center" vertical="center" wrapText="1"/>
    </xf>
    <xf numFmtId="179" fontId="19" fillId="0" borderId="2" xfId="6" applyNumberFormat="1" applyFont="1" applyBorder="1" applyAlignment="1">
      <alignment horizontal="center" vertical="center" wrapText="1"/>
    </xf>
    <xf numFmtId="0" fontId="17" fillId="0" borderId="2" xfId="5" applyFont="1" applyBorder="1" applyAlignment="1">
      <alignment horizontal="center" vertical="center" wrapText="1" shrinkToFit="1"/>
    </xf>
    <xf numFmtId="0" fontId="17" fillId="0" borderId="2" xfId="5" applyFont="1" applyBorder="1" applyAlignment="1">
      <alignment horizontal="center" vertical="center" shrinkToFit="1"/>
    </xf>
    <xf numFmtId="0" fontId="17" fillId="0" borderId="2" xfId="5" applyFont="1" applyBorder="1" applyAlignment="1">
      <alignment horizontal="center" vertical="center" wrapText="1"/>
    </xf>
    <xf numFmtId="0" fontId="17" fillId="0" borderId="0" xfId="5" applyFont="1" applyAlignment="1">
      <alignment horizontal="left" vertical="center" wrapText="1"/>
    </xf>
    <xf numFmtId="177" fontId="19" fillId="0" borderId="0" xfId="8" applyNumberFormat="1" applyFont="1" applyAlignment="1">
      <alignment horizontal="center" vertical="center" shrinkToFit="1"/>
    </xf>
    <xf numFmtId="0" fontId="29" fillId="0" borderId="0" xfId="8" applyFont="1" applyAlignment="1">
      <alignment horizontal="center"/>
    </xf>
    <xf numFmtId="0" fontId="17" fillId="0" borderId="5" xfId="8" applyFont="1" applyBorder="1" applyAlignment="1">
      <alignment horizontal="left" vertical="center"/>
    </xf>
    <xf numFmtId="0" fontId="17" fillId="0" borderId="6" xfId="8" applyFont="1" applyBorder="1" applyAlignment="1">
      <alignment horizontal="left" vertical="center"/>
    </xf>
    <xf numFmtId="0" fontId="17" fillId="0" borderId="7" xfId="8" applyFont="1" applyBorder="1" applyAlignment="1">
      <alignment horizontal="left" vertical="center"/>
    </xf>
    <xf numFmtId="0" fontId="19" fillId="0" borderId="1" xfId="8" applyFont="1" applyBorder="1" applyAlignment="1">
      <alignment horizontal="center"/>
    </xf>
    <xf numFmtId="38" fontId="50" fillId="0" borderId="17" xfId="9" applyFont="1" applyFill="1" applyBorder="1" applyAlignment="1">
      <alignment horizontal="center" vertical="center" shrinkToFit="1"/>
    </xf>
    <xf numFmtId="38" fontId="50" fillId="0" borderId="0" xfId="9" applyFont="1" applyFill="1" applyBorder="1" applyAlignment="1">
      <alignment horizontal="center" vertical="center" shrinkToFit="1"/>
    </xf>
    <xf numFmtId="38" fontId="11" fillId="0" borderId="17" xfId="9" applyFont="1" applyFill="1" applyBorder="1" applyAlignment="1">
      <alignment horizontal="center" vertical="center" shrinkToFit="1"/>
    </xf>
    <xf numFmtId="38" fontId="11" fillId="0" borderId="0" xfId="9" applyFont="1" applyFill="1" applyBorder="1" applyAlignment="1">
      <alignment horizontal="center" vertical="center" shrinkToFit="1"/>
    </xf>
    <xf numFmtId="49" fontId="6" fillId="5" borderId="0" xfId="3" applyNumberFormat="1" applyFont="1" applyFill="1" applyAlignment="1">
      <alignment horizontal="left" vertical="center" shrinkToFit="1"/>
    </xf>
    <xf numFmtId="0" fontId="6" fillId="5" borderId="0" xfId="3" applyFont="1" applyFill="1" applyAlignment="1">
      <alignment horizontal="center" vertical="center" shrinkToFit="1"/>
    </xf>
    <xf numFmtId="182" fontId="11" fillId="0" borderId="30" xfId="9" applyNumberFormat="1" applyFont="1" applyFill="1" applyBorder="1" applyAlignment="1">
      <alignment horizontal="left" vertical="center" shrinkToFit="1"/>
    </xf>
    <xf numFmtId="0" fontId="6" fillId="0" borderId="0" xfId="3" applyFont="1" applyAlignment="1">
      <alignment horizontal="left" vertical="top" wrapText="1" shrinkToFit="1"/>
    </xf>
    <xf numFmtId="0" fontId="50" fillId="0" borderId="0" xfId="3" applyFont="1" applyAlignment="1">
      <alignment horizontal="left" vertical="top" shrinkToFit="1"/>
    </xf>
    <xf numFmtId="38" fontId="6" fillId="0" borderId="0" xfId="9" applyFont="1" applyFill="1" applyBorder="1" applyAlignment="1">
      <alignment horizontal="center" vertical="center" shrinkToFit="1"/>
    </xf>
    <xf numFmtId="0" fontId="6" fillId="5" borderId="0" xfId="3" applyFont="1" applyFill="1" applyAlignment="1">
      <alignment horizontal="center" vertical="center"/>
    </xf>
    <xf numFmtId="0" fontId="6" fillId="0" borderId="0" xfId="3" applyFont="1" applyAlignment="1">
      <alignment horizontal="left" vertical="center"/>
    </xf>
    <xf numFmtId="177" fontId="6" fillId="0" borderId="0" xfId="3" applyNumberFormat="1" applyFont="1" applyAlignment="1">
      <alignment horizontal="center" vertical="center" shrinkToFit="1"/>
    </xf>
    <xf numFmtId="38" fontId="6" fillId="0" borderId="0" xfId="9" applyFont="1" applyFill="1" applyAlignment="1">
      <alignment horizontal="left" vertical="top" shrinkToFit="1"/>
    </xf>
    <xf numFmtId="0" fontId="11" fillId="5" borderId="0" xfId="3" applyFont="1" applyFill="1" applyAlignment="1">
      <alignment horizontal="center" vertical="center" shrinkToFit="1"/>
    </xf>
    <xf numFmtId="38" fontId="6" fillId="0" borderId="30" xfId="9" applyFont="1" applyFill="1" applyBorder="1" applyAlignment="1">
      <alignment horizontal="center" vertical="center"/>
    </xf>
    <xf numFmtId="0" fontId="9" fillId="0" borderId="0" xfId="3" applyAlignment="1">
      <alignment vertical="center" wrapText="1"/>
    </xf>
    <xf numFmtId="0" fontId="9" fillId="0" borderId="0" xfId="3" applyAlignment="1">
      <alignment horizontal="center" shrinkToFit="1"/>
    </xf>
    <xf numFmtId="181" fontId="6" fillId="0" borderId="0" xfId="3" applyNumberFormat="1" applyFont="1" applyAlignment="1">
      <alignment horizontal="center" vertical="center"/>
    </xf>
    <xf numFmtId="0" fontId="6" fillId="0" borderId="0" xfId="3" applyFont="1" applyAlignment="1">
      <alignment horizontal="left" vertical="center" wrapText="1"/>
    </xf>
    <xf numFmtId="0" fontId="9" fillId="0" borderId="5" xfId="3" applyBorder="1" applyAlignment="1">
      <alignment horizontal="center" vertical="center"/>
    </xf>
    <xf numFmtId="0" fontId="9" fillId="0" borderId="6" xfId="3" applyBorder="1" applyAlignment="1">
      <alignment horizontal="center" vertical="center"/>
    </xf>
    <xf numFmtId="0" fontId="9" fillId="0" borderId="7" xfId="3" applyBorder="1" applyAlignment="1">
      <alignment horizontal="center" vertical="center"/>
    </xf>
    <xf numFmtId="38" fontId="9" fillId="0" borderId="6" xfId="9" applyFont="1" applyFill="1" applyBorder="1" applyAlignment="1">
      <alignment horizontal="center" vertical="center" shrinkToFit="1"/>
    </xf>
    <xf numFmtId="38" fontId="9" fillId="0" borderId="7" xfId="9" applyFont="1" applyFill="1" applyBorder="1" applyAlignment="1">
      <alignment horizontal="center" vertical="center" shrinkToFit="1"/>
    </xf>
    <xf numFmtId="0" fontId="9" fillId="0" borderId="5" xfId="3" applyBorder="1" applyAlignment="1">
      <alignment vertical="center" wrapText="1"/>
    </xf>
    <xf numFmtId="0" fontId="9" fillId="0" borderId="6" xfId="3" applyBorder="1" applyAlignment="1">
      <alignment vertical="center" wrapText="1"/>
    </xf>
    <xf numFmtId="0" fontId="9" fillId="0" borderId="7" xfId="3" applyBorder="1" applyAlignment="1">
      <alignment vertical="center" wrapText="1"/>
    </xf>
    <xf numFmtId="38" fontId="9" fillId="0" borderId="6" xfId="9" applyFont="1" applyFill="1" applyBorder="1" applyAlignment="1">
      <alignment horizontal="center" vertical="center"/>
    </xf>
    <xf numFmtId="38" fontId="9" fillId="0" borderId="7" xfId="9" applyFont="1" applyFill="1" applyBorder="1" applyAlignment="1">
      <alignment horizontal="center" vertical="center"/>
    </xf>
    <xf numFmtId="0" fontId="9" fillId="0" borderId="9" xfId="3" applyBorder="1" applyAlignment="1">
      <alignment horizontal="center" vertical="center"/>
    </xf>
    <xf numFmtId="0" fontId="9" fillId="0" borderId="10" xfId="3" applyBorder="1" applyAlignment="1">
      <alignment horizontal="center" vertical="center"/>
    </xf>
    <xf numFmtId="0" fontId="9" fillId="0" borderId="12" xfId="3" applyBorder="1" applyAlignment="1">
      <alignment horizontal="center" vertical="center"/>
    </xf>
    <xf numFmtId="0" fontId="9" fillId="0" borderId="1" xfId="3" applyBorder="1" applyAlignment="1">
      <alignment horizontal="center" vertical="center"/>
    </xf>
    <xf numFmtId="0" fontId="9" fillId="0" borderId="14" xfId="3" applyBorder="1" applyAlignment="1">
      <alignment horizontal="center" vertical="center"/>
    </xf>
    <xf numFmtId="0" fontId="9" fillId="0" borderId="8" xfId="3" applyBorder="1" applyAlignment="1">
      <alignment horizontal="center" vertical="center"/>
    </xf>
    <xf numFmtId="0" fontId="9" fillId="0" borderId="11" xfId="3" applyBorder="1" applyAlignment="1">
      <alignment horizontal="center" vertical="center"/>
    </xf>
    <xf numFmtId="0" fontId="9" fillId="0" borderId="13" xfId="3" applyBorder="1" applyAlignment="1">
      <alignment horizontal="center" vertical="center"/>
    </xf>
    <xf numFmtId="0" fontId="9" fillId="0" borderId="8" xfId="3" applyBorder="1" applyAlignment="1">
      <alignment vertical="center" wrapText="1"/>
    </xf>
    <xf numFmtId="0" fontId="9" fillId="0" borderId="9" xfId="3" applyBorder="1" applyAlignment="1">
      <alignment vertical="center" wrapText="1"/>
    </xf>
    <xf numFmtId="0" fontId="9" fillId="0" borderId="10" xfId="3" applyBorder="1" applyAlignment="1">
      <alignment vertical="center" wrapText="1"/>
    </xf>
    <xf numFmtId="0" fontId="9" fillId="0" borderId="11" xfId="3" applyBorder="1" applyAlignment="1">
      <alignment vertical="center" wrapText="1"/>
    </xf>
    <xf numFmtId="0" fontId="9" fillId="0" borderId="12" xfId="3" applyBorder="1" applyAlignment="1">
      <alignment vertical="center" wrapText="1"/>
    </xf>
    <xf numFmtId="0" fontId="9" fillId="0" borderId="13" xfId="3" applyBorder="1" applyAlignment="1">
      <alignment vertical="center" wrapText="1"/>
    </xf>
    <xf numFmtId="0" fontId="9" fillId="0" borderId="1" xfId="3" applyBorder="1" applyAlignment="1">
      <alignment vertical="center" wrapText="1"/>
    </xf>
    <xf numFmtId="0" fontId="9" fillId="0" borderId="14" xfId="3" applyBorder="1" applyAlignment="1">
      <alignment vertical="center" wrapText="1"/>
    </xf>
    <xf numFmtId="0" fontId="32" fillId="0" borderId="11" xfId="3" applyFont="1" applyBorder="1" applyAlignment="1">
      <alignment vertical="center" wrapText="1"/>
    </xf>
    <xf numFmtId="0" fontId="32" fillId="0" borderId="0" xfId="3" applyFont="1" applyAlignment="1">
      <alignment vertical="center" wrapText="1"/>
    </xf>
    <xf numFmtId="0" fontId="32" fillId="0" borderId="13" xfId="3" applyFont="1" applyBorder="1" applyAlignment="1">
      <alignment vertical="center" wrapText="1"/>
    </xf>
    <xf numFmtId="0" fontId="32" fillId="0" borderId="1" xfId="3" applyFont="1" applyBorder="1" applyAlignment="1">
      <alignment vertical="center" wrapText="1"/>
    </xf>
    <xf numFmtId="38" fontId="9" fillId="0" borderId="0" xfId="9" applyFont="1" applyFill="1" applyBorder="1" applyAlignment="1">
      <alignment horizontal="center" vertical="center"/>
    </xf>
    <xf numFmtId="38" fontId="9" fillId="0" borderId="12" xfId="9" applyFont="1" applyFill="1" applyBorder="1" applyAlignment="1">
      <alignment horizontal="center" vertical="center"/>
    </xf>
    <xf numFmtId="0" fontId="9" fillId="0" borderId="5" xfId="3" applyBorder="1" applyAlignment="1">
      <alignment horizontal="center" vertical="center" shrinkToFit="1"/>
    </xf>
    <xf numFmtId="0" fontId="9" fillId="0" borderId="6" xfId="3" applyBorder="1" applyAlignment="1">
      <alignment horizontal="center" vertical="center" shrinkToFit="1"/>
    </xf>
    <xf numFmtId="0" fontId="33" fillId="0" borderId="0" xfId="3" applyFont="1" applyAlignment="1">
      <alignment horizontal="center" vertical="center"/>
    </xf>
    <xf numFmtId="38" fontId="9" fillId="0" borderId="1" xfId="9" applyFont="1" applyFill="1" applyBorder="1" applyAlignment="1">
      <alignment horizontal="center" vertical="center"/>
    </xf>
    <xf numFmtId="38" fontId="9" fillId="0" borderId="14" xfId="9" applyFont="1" applyFill="1" applyBorder="1" applyAlignment="1">
      <alignment horizontal="center" vertical="center"/>
    </xf>
    <xf numFmtId="0" fontId="6" fillId="0" borderId="75" xfId="3" applyFont="1" applyBorder="1" applyAlignment="1">
      <alignment horizontal="center" vertical="center"/>
    </xf>
    <xf numFmtId="0" fontId="6" fillId="0" borderId="76" xfId="3" applyFont="1" applyBorder="1" applyAlignment="1">
      <alignment horizontal="center" vertical="center"/>
    </xf>
    <xf numFmtId="0" fontId="6" fillId="0" borderId="9" xfId="3" applyFont="1" applyBorder="1" applyAlignment="1">
      <alignment horizontal="center" vertical="center"/>
    </xf>
    <xf numFmtId="0" fontId="6" fillId="0" borderId="10" xfId="3" applyFont="1" applyBorder="1" applyAlignment="1">
      <alignment horizontal="center" vertical="center"/>
    </xf>
    <xf numFmtId="0" fontId="6" fillId="0" borderId="8" xfId="3" applyFont="1" applyBorder="1" applyAlignment="1">
      <alignment horizontal="center" vertical="center"/>
    </xf>
    <xf numFmtId="0" fontId="6" fillId="0" borderId="13" xfId="3" applyFont="1" applyBorder="1" applyAlignment="1">
      <alignment horizontal="center" vertical="center"/>
    </xf>
    <xf numFmtId="0" fontId="6" fillId="0" borderId="1" xfId="3" applyFont="1" applyBorder="1" applyAlignment="1">
      <alignment horizontal="center" vertical="center"/>
    </xf>
    <xf numFmtId="0" fontId="6" fillId="0" borderId="77" xfId="3" applyFont="1" applyBorder="1" applyAlignment="1">
      <alignment horizontal="center" vertical="center"/>
    </xf>
    <xf numFmtId="0" fontId="6" fillId="0" borderId="78" xfId="3" applyFont="1" applyBorder="1" applyAlignment="1">
      <alignment horizontal="center" vertical="center"/>
    </xf>
    <xf numFmtId="0" fontId="6" fillId="0" borderId="5" xfId="3" applyFont="1" applyBorder="1" applyAlignment="1">
      <alignment horizontal="center" vertical="center"/>
    </xf>
    <xf numFmtId="0" fontId="6" fillId="0" borderId="6" xfId="3" applyFont="1" applyBorder="1" applyAlignment="1">
      <alignment horizontal="center" vertical="center"/>
    </xf>
    <xf numFmtId="0" fontId="6" fillId="0" borderId="7" xfId="3" applyFont="1" applyBorder="1" applyAlignment="1">
      <alignment horizontal="center" vertical="center"/>
    </xf>
    <xf numFmtId="38" fontId="6" fillId="0" borderId="6" xfId="9" applyFont="1" applyFill="1" applyBorder="1" applyAlignment="1">
      <alignment vertical="center"/>
    </xf>
    <xf numFmtId="38" fontId="6" fillId="0" borderId="6" xfId="9" applyFont="1" applyFill="1" applyBorder="1" applyAlignment="1">
      <alignment vertical="center" shrinkToFit="1"/>
    </xf>
    <xf numFmtId="38" fontId="6" fillId="0" borderId="7" xfId="9" applyFont="1" applyFill="1" applyBorder="1" applyAlignment="1">
      <alignment vertical="center" shrinkToFit="1"/>
    </xf>
    <xf numFmtId="38" fontId="6" fillId="0" borderId="7" xfId="9" applyFont="1" applyFill="1" applyBorder="1" applyAlignment="1">
      <alignment vertical="center"/>
    </xf>
    <xf numFmtId="0" fontId="6" fillId="0" borderId="5" xfId="3" applyFont="1" applyBorder="1" applyAlignment="1">
      <alignment horizontal="center" vertical="center" wrapText="1"/>
    </xf>
    <xf numFmtId="0" fontId="6" fillId="0" borderId="6" xfId="3" applyFont="1" applyBorder="1" applyAlignment="1">
      <alignment horizontal="center" vertical="center" wrapText="1"/>
    </xf>
    <xf numFmtId="0" fontId="37" fillId="0" borderId="0" xfId="1" applyFont="1" applyAlignment="1">
      <alignment horizontal="center" vertical="center"/>
    </xf>
    <xf numFmtId="0" fontId="36" fillId="0" borderId="110" xfId="1" applyFont="1" applyBorder="1" applyAlignment="1">
      <alignment horizontal="center" vertical="center"/>
    </xf>
    <xf numFmtId="0" fontId="36" fillId="0" borderId="111" xfId="1" applyFont="1" applyBorder="1" applyAlignment="1">
      <alignment horizontal="center" vertical="center"/>
    </xf>
    <xf numFmtId="0" fontId="36" fillId="0" borderId="100" xfId="1" applyFont="1" applyBorder="1" applyAlignment="1">
      <alignment horizontal="center" vertical="center"/>
    </xf>
    <xf numFmtId="0" fontId="36" fillId="0" borderId="97" xfId="1" applyFont="1" applyBorder="1" applyAlignment="1">
      <alignment horizontal="center" vertical="center"/>
    </xf>
    <xf numFmtId="0" fontId="36" fillId="0" borderId="98" xfId="1" applyFont="1" applyBorder="1" applyAlignment="1">
      <alignment horizontal="center" vertical="center"/>
    </xf>
    <xf numFmtId="177" fontId="36" fillId="0" borderId="97" xfId="1" applyNumberFormat="1" applyFont="1" applyBorder="1" applyAlignment="1">
      <alignment horizontal="center" vertical="center"/>
    </xf>
    <xf numFmtId="177" fontId="36" fillId="0" borderId="111" xfId="1" applyNumberFormat="1" applyFont="1" applyBorder="1" applyAlignment="1">
      <alignment horizontal="center" vertical="center"/>
    </xf>
    <xf numFmtId="177" fontId="36" fillId="0" borderId="100" xfId="1" applyNumberFormat="1" applyFont="1" applyBorder="1" applyAlignment="1">
      <alignment horizontal="center" vertical="center"/>
    </xf>
    <xf numFmtId="0" fontId="36" fillId="0" borderId="85" xfId="1" applyFont="1" applyBorder="1" applyAlignment="1">
      <alignment horizontal="center" vertical="center"/>
    </xf>
    <xf numFmtId="0" fontId="36" fillId="0" borderId="0" xfId="1" applyFont="1" applyAlignment="1">
      <alignment horizontal="center" vertical="center"/>
    </xf>
    <xf numFmtId="0" fontId="36" fillId="0" borderId="112" xfId="1" applyFont="1" applyBorder="1" applyAlignment="1">
      <alignment horizontal="center" vertical="center"/>
    </xf>
    <xf numFmtId="0" fontId="36" fillId="0" borderId="6" xfId="1" applyFont="1" applyBorder="1" applyAlignment="1">
      <alignment horizontal="center" vertical="center"/>
    </xf>
    <xf numFmtId="0" fontId="36" fillId="0" borderId="103" xfId="1" applyFont="1" applyBorder="1" applyAlignment="1">
      <alignment horizontal="center" vertical="center"/>
    </xf>
    <xf numFmtId="0" fontId="36" fillId="0" borderId="113" xfId="1" applyFont="1" applyBorder="1" applyAlignment="1">
      <alignment horizontal="center" vertical="center"/>
    </xf>
    <xf numFmtId="0" fontId="36" fillId="0" borderId="9" xfId="1" applyFont="1" applyBorder="1" applyAlignment="1">
      <alignment horizontal="center" vertical="center"/>
    </xf>
    <xf numFmtId="0" fontId="36" fillId="0" borderId="114" xfId="1" applyFont="1" applyBorder="1" applyAlignment="1">
      <alignment horizontal="center" vertical="center"/>
    </xf>
    <xf numFmtId="0" fontId="36" fillId="0" borderId="115" xfId="1" applyFont="1" applyBorder="1" applyAlignment="1">
      <alignment vertical="center" wrapText="1"/>
    </xf>
    <xf numFmtId="0" fontId="36" fillId="0" borderId="116" xfId="1" applyFont="1" applyBorder="1" applyAlignment="1">
      <alignment vertical="center" wrapText="1"/>
    </xf>
    <xf numFmtId="0" fontId="36" fillId="0" borderId="109" xfId="1" applyFont="1" applyBorder="1" applyAlignment="1">
      <alignment vertical="center" wrapText="1"/>
    </xf>
    <xf numFmtId="0" fontId="38" fillId="0" borderId="0" xfId="1" applyFont="1" applyAlignment="1">
      <alignment horizontal="left" vertical="top" wrapText="1"/>
    </xf>
    <xf numFmtId="0" fontId="36" fillId="0" borderId="86" xfId="1" applyFont="1" applyBorder="1" applyAlignment="1">
      <alignment horizontal="center" vertical="center"/>
    </xf>
    <xf numFmtId="0" fontId="36" fillId="0" borderId="86" xfId="1" applyFont="1" applyBorder="1" applyAlignment="1">
      <alignment horizontal="left" vertical="center"/>
    </xf>
    <xf numFmtId="0" fontId="36" fillId="0" borderId="81" xfId="1" applyFont="1" applyBorder="1" applyAlignment="1">
      <alignment horizontal="center" vertical="center" textRotation="255"/>
    </xf>
    <xf numFmtId="0" fontId="36" fillId="0" borderId="0" xfId="1" applyFont="1" applyAlignment="1">
      <alignment vertical="top" wrapText="1"/>
    </xf>
    <xf numFmtId="0" fontId="36" fillId="0" borderId="90" xfId="1" applyFont="1" applyBorder="1" applyAlignment="1">
      <alignment horizontal="center" vertical="center" textRotation="255"/>
    </xf>
    <xf numFmtId="0" fontId="36" fillId="0" borderId="117" xfId="1" applyFont="1" applyBorder="1" applyAlignment="1">
      <alignment horizontal="center" vertical="center" textRotation="255"/>
    </xf>
    <xf numFmtId="0" fontId="36" fillId="0" borderId="119" xfId="1" applyFont="1" applyBorder="1" applyAlignment="1">
      <alignment horizontal="center" vertical="center" textRotation="255"/>
    </xf>
    <xf numFmtId="0" fontId="36" fillId="0" borderId="1" xfId="1" applyFont="1" applyBorder="1" applyAlignment="1">
      <alignment horizontal="center" vertical="center"/>
    </xf>
    <xf numFmtId="177" fontId="36" fillId="0" borderId="1" xfId="1" applyNumberFormat="1" applyFont="1" applyBorder="1" applyAlignment="1">
      <alignment horizontal="center" vertical="center"/>
    </xf>
    <xf numFmtId="0" fontId="36" fillId="0" borderId="85" xfId="1" applyFont="1" applyBorder="1" applyAlignment="1">
      <alignment horizontal="left" vertical="center"/>
    </xf>
    <xf numFmtId="0" fontId="36" fillId="0" borderId="0" xfId="1" applyFont="1" applyAlignment="1">
      <alignment horizontal="left" vertical="center"/>
    </xf>
    <xf numFmtId="0" fontId="36" fillId="0" borderId="121" xfId="1" applyFont="1" applyBorder="1" applyAlignment="1">
      <alignment horizontal="center" vertical="center" textRotation="255"/>
    </xf>
    <xf numFmtId="0" fontId="36" fillId="0" borderId="94" xfId="1" applyFont="1" applyBorder="1" applyAlignment="1">
      <alignment horizontal="center" vertical="center" textRotation="255"/>
    </xf>
    <xf numFmtId="0" fontId="36" fillId="0" borderId="9" xfId="1" applyFont="1" applyBorder="1" applyAlignment="1">
      <alignment vertical="center" wrapText="1"/>
    </xf>
    <xf numFmtId="177" fontId="36" fillId="0" borderId="86" xfId="1" applyNumberFormat="1" applyFont="1" applyBorder="1" applyAlignment="1">
      <alignment horizontal="center" vertical="center"/>
    </xf>
    <xf numFmtId="0" fontId="36" fillId="0" borderId="9" xfId="1" applyFont="1" applyBorder="1" applyAlignment="1">
      <alignment horizontal="center" vertical="center" wrapText="1"/>
    </xf>
    <xf numFmtId="0" fontId="36" fillId="0" borderId="97" xfId="1" applyFont="1" applyBorder="1" applyAlignment="1">
      <alignment horizontal="center" vertical="center" wrapText="1"/>
    </xf>
    <xf numFmtId="0" fontId="36" fillId="0" borderId="5" xfId="1" applyFont="1" applyBorder="1" applyAlignment="1">
      <alignment horizontal="center" vertical="center"/>
    </xf>
    <xf numFmtId="0" fontId="77" fillId="0" borderId="165" xfId="1" applyFont="1" applyBorder="1" applyAlignment="1">
      <alignment horizontal="center" vertical="center"/>
    </xf>
    <xf numFmtId="0" fontId="77" fillId="0" borderId="2" xfId="1" applyFont="1" applyBorder="1" applyAlignment="1">
      <alignment horizontal="center" vertical="center"/>
    </xf>
    <xf numFmtId="0" fontId="77" fillId="0" borderId="166" xfId="1" applyFont="1" applyBorder="1" applyAlignment="1">
      <alignment horizontal="center" vertical="center"/>
    </xf>
    <xf numFmtId="0" fontId="77" fillId="0" borderId="105" xfId="1" applyFont="1" applyBorder="1" applyAlignment="1">
      <alignment horizontal="center" vertical="center"/>
    </xf>
    <xf numFmtId="0" fontId="77" fillId="0" borderId="5" xfId="1" applyFont="1" applyBorder="1" applyAlignment="1">
      <alignment horizontal="center" vertical="center"/>
    </xf>
    <xf numFmtId="0" fontId="77" fillId="0" borderId="6" xfId="1" applyFont="1" applyBorder="1" applyAlignment="1">
      <alignment horizontal="center" vertical="center"/>
    </xf>
    <xf numFmtId="0" fontId="77" fillId="0" borderId="103" xfId="1" applyFont="1" applyBorder="1" applyAlignment="1">
      <alignment horizontal="center" vertical="center"/>
    </xf>
    <xf numFmtId="0" fontId="77" fillId="0" borderId="106" xfId="1" applyFont="1" applyBorder="1" applyAlignment="1">
      <alignment horizontal="center" vertical="center"/>
    </xf>
    <xf numFmtId="0" fontId="77" fillId="0" borderId="116" xfId="1" applyFont="1" applyBorder="1" applyAlignment="1">
      <alignment horizontal="center" vertical="center"/>
    </xf>
    <xf numFmtId="0" fontId="77" fillId="0" borderId="109" xfId="1" applyFont="1" applyBorder="1" applyAlignment="1">
      <alignment horizontal="center" vertical="center"/>
    </xf>
    <xf numFmtId="0" fontId="36" fillId="0" borderId="81" xfId="1" applyFont="1" applyBorder="1" applyAlignment="1">
      <alignment horizontal="center" vertical="center"/>
    </xf>
    <xf numFmtId="0" fontId="36" fillId="0" borderId="7" xfId="1" applyFont="1" applyBorder="1" applyAlignment="1">
      <alignment horizontal="center" vertical="center"/>
    </xf>
    <xf numFmtId="0" fontId="36" fillId="0" borderId="115" xfId="1" applyFont="1" applyBorder="1" applyAlignment="1">
      <alignment horizontal="center" vertical="center"/>
    </xf>
    <xf numFmtId="0" fontId="36" fillId="0" borderId="116" xfId="1" applyFont="1" applyBorder="1" applyAlignment="1">
      <alignment horizontal="center" vertical="center"/>
    </xf>
    <xf numFmtId="0" fontId="36" fillId="0" borderId="107" xfId="1" applyFont="1" applyBorder="1" applyAlignment="1">
      <alignment horizontal="center" vertical="center"/>
    </xf>
    <xf numFmtId="0" fontId="36" fillId="0" borderId="106" xfId="1" applyFont="1" applyBorder="1" applyAlignment="1">
      <alignment horizontal="center" vertical="center"/>
    </xf>
    <xf numFmtId="0" fontId="36" fillId="0" borderId="109" xfId="1" applyFont="1" applyBorder="1" applyAlignment="1">
      <alignment horizontal="center" vertical="center"/>
    </xf>
    <xf numFmtId="0" fontId="77" fillId="0" borderId="164" xfId="1" applyFont="1" applyBorder="1" applyAlignment="1">
      <alignment horizontal="center" vertical="center" wrapText="1"/>
    </xf>
    <xf numFmtId="0" fontId="77" fillId="0" borderId="96" xfId="1" applyFont="1" applyBorder="1" applyAlignment="1">
      <alignment horizontal="center" vertical="center"/>
    </xf>
    <xf numFmtId="0" fontId="77" fillId="0" borderId="96" xfId="1" applyFont="1" applyBorder="1" applyAlignment="1">
      <alignment horizontal="center" vertical="center" wrapText="1"/>
    </xf>
    <xf numFmtId="0" fontId="77" fillId="0" borderId="97" xfId="1" applyFont="1" applyBorder="1" applyAlignment="1">
      <alignment horizontal="center" vertical="center" wrapText="1"/>
    </xf>
    <xf numFmtId="0" fontId="77" fillId="0" borderId="111" xfId="1" applyFont="1" applyBorder="1" applyAlignment="1">
      <alignment horizontal="center" vertical="center"/>
    </xf>
    <xf numFmtId="0" fontId="77" fillId="0" borderId="100" xfId="1" applyFont="1" applyBorder="1" applyAlignment="1">
      <alignment horizontal="center" vertical="center"/>
    </xf>
    <xf numFmtId="0" fontId="36" fillId="0" borderId="81" xfId="1" applyFont="1" applyBorder="1" applyAlignment="1">
      <alignment horizontal="center" vertical="center" wrapText="1"/>
    </xf>
    <xf numFmtId="0" fontId="36" fillId="0" borderId="0" xfId="1" applyFont="1" applyAlignment="1">
      <alignment horizontal="center" vertical="center" wrapText="1"/>
    </xf>
    <xf numFmtId="0" fontId="36" fillId="0" borderId="110" xfId="1" applyFont="1" applyBorder="1" applyAlignment="1">
      <alignment horizontal="center" vertical="center" wrapText="1"/>
    </xf>
    <xf numFmtId="177" fontId="6" fillId="5" borderId="0" xfId="1" applyNumberFormat="1" applyFont="1" applyFill="1" applyAlignment="1">
      <alignment horizontal="center" vertical="center"/>
    </xf>
    <xf numFmtId="0" fontId="6" fillId="0" borderId="30" xfId="1" applyFont="1" applyBorder="1" applyAlignment="1">
      <alignment horizontal="center"/>
    </xf>
    <xf numFmtId="0" fontId="6" fillId="0" borderId="30" xfId="1" applyFont="1" applyBorder="1" applyAlignment="1">
      <alignment horizontal="left" shrinkToFit="1"/>
    </xf>
    <xf numFmtId="0" fontId="6" fillId="0" borderId="23" xfId="1" applyFont="1" applyBorder="1" applyAlignment="1">
      <alignment horizontal="center" vertical="center"/>
    </xf>
    <xf numFmtId="0" fontId="6" fillId="0" borderId="0" xfId="1" applyFont="1" applyAlignment="1">
      <alignment horizontal="center" vertical="center"/>
    </xf>
    <xf numFmtId="0" fontId="6" fillId="0" borderId="24" xfId="1" applyFont="1" applyBorder="1" applyAlignment="1">
      <alignment horizontal="center" vertical="center"/>
    </xf>
    <xf numFmtId="0" fontId="40" fillId="0" borderId="16" xfId="1" applyFont="1" applyBorder="1" applyAlignment="1">
      <alignment horizontal="center" vertical="center"/>
    </xf>
    <xf numFmtId="0" fontId="6" fillId="0" borderId="16" xfId="1" applyFont="1" applyBorder="1" applyAlignment="1">
      <alignment horizontal="right" vertical="center"/>
    </xf>
    <xf numFmtId="177" fontId="9" fillId="0" borderId="122" xfId="1" applyNumberFormat="1" applyFont="1" applyBorder="1" applyAlignment="1">
      <alignment vertical="center" shrinkToFit="1"/>
    </xf>
    <xf numFmtId="177" fontId="9" fillId="0" borderId="123" xfId="1" applyNumberFormat="1" applyFont="1" applyBorder="1" applyAlignment="1">
      <alignment vertical="center" shrinkToFit="1"/>
    </xf>
    <xf numFmtId="177" fontId="9" fillId="0" borderId="124" xfId="1" applyNumberFormat="1" applyFont="1" applyBorder="1" applyAlignment="1">
      <alignment vertical="center" shrinkToFit="1"/>
    </xf>
    <xf numFmtId="0" fontId="6" fillId="0" borderId="16" xfId="1" applyFont="1" applyBorder="1" applyAlignment="1">
      <alignment horizontal="center" vertical="center"/>
    </xf>
    <xf numFmtId="0" fontId="6" fillId="0" borderId="16" xfId="1" applyFont="1" applyBorder="1" applyAlignment="1">
      <alignment horizontal="left" vertical="center"/>
    </xf>
    <xf numFmtId="177" fontId="9" fillId="0" borderId="16" xfId="1" applyNumberFormat="1" applyFont="1" applyBorder="1" applyAlignment="1">
      <alignment vertical="center" shrinkToFit="1"/>
    </xf>
    <xf numFmtId="0" fontId="13" fillId="0" borderId="169" xfId="1" applyFont="1" applyBorder="1" applyAlignment="1">
      <alignment horizontal="center" vertical="center"/>
    </xf>
    <xf numFmtId="0" fontId="13" fillId="0" borderId="16" xfId="1" applyFont="1" applyBorder="1" applyAlignment="1">
      <alignment horizontal="center" vertical="center"/>
    </xf>
    <xf numFmtId="0" fontId="6" fillId="0" borderId="125" xfId="1" applyFont="1" applyBorder="1" applyAlignment="1">
      <alignment horizontal="center" vertical="center"/>
    </xf>
    <xf numFmtId="0" fontId="77" fillId="0" borderId="170" xfId="1" applyFont="1" applyBorder="1" applyAlignment="1">
      <alignment horizontal="center" vertical="center" wrapText="1"/>
    </xf>
    <xf numFmtId="0" fontId="77" fillId="0" borderId="171" xfId="1" applyFont="1" applyBorder="1" applyAlignment="1">
      <alignment horizontal="center" vertical="center"/>
    </xf>
    <xf numFmtId="0" fontId="77" fillId="0" borderId="172" xfId="1" applyFont="1" applyBorder="1" applyAlignment="1">
      <alignment horizontal="center" vertical="center"/>
    </xf>
    <xf numFmtId="0" fontId="77" fillId="0" borderId="173" xfId="1" applyFont="1" applyBorder="1" applyAlignment="1">
      <alignment horizontal="center" vertical="center"/>
    </xf>
    <xf numFmtId="0" fontId="77" fillId="0" borderId="174" xfId="1" applyFont="1" applyBorder="1" applyAlignment="1">
      <alignment horizontal="center" vertical="center"/>
    </xf>
    <xf numFmtId="0" fontId="77" fillId="0" borderId="175" xfId="1" applyFont="1" applyBorder="1" applyAlignment="1">
      <alignment horizontal="center" vertical="center"/>
    </xf>
    <xf numFmtId="0" fontId="77" fillId="0" borderId="176" xfId="1" applyFont="1" applyBorder="1" applyAlignment="1">
      <alignment horizontal="center" vertical="center"/>
    </xf>
    <xf numFmtId="0" fontId="77" fillId="0" borderId="177" xfId="1" applyFont="1" applyBorder="1" applyAlignment="1">
      <alignment horizontal="center" vertical="center"/>
    </xf>
    <xf numFmtId="0" fontId="36" fillId="0" borderId="17" xfId="1" applyFont="1" applyBorder="1" applyAlignment="1">
      <alignment horizontal="center" vertical="center" wrapText="1"/>
    </xf>
    <xf numFmtId="0" fontId="36" fillId="0" borderId="19" xfId="1" applyFont="1" applyBorder="1" applyAlignment="1">
      <alignment horizontal="center" vertical="center" wrapText="1"/>
    </xf>
    <xf numFmtId="0" fontId="36" fillId="0" borderId="24" xfId="1" applyFont="1" applyBorder="1" applyAlignment="1">
      <alignment horizontal="center" vertical="center" wrapText="1"/>
    </xf>
    <xf numFmtId="0" fontId="36" fillId="0" borderId="30" xfId="1" applyFont="1" applyBorder="1" applyAlignment="1">
      <alignment horizontal="center" vertical="center" wrapText="1"/>
    </xf>
    <xf numFmtId="0" fontId="36" fillId="0" borderId="28" xfId="1" applyFont="1" applyBorder="1" applyAlignment="1">
      <alignment horizontal="center" vertical="center" wrapText="1"/>
    </xf>
    <xf numFmtId="0" fontId="6" fillId="0" borderId="23" xfId="1" applyFont="1" applyBorder="1" applyAlignment="1">
      <alignment horizontal="center" vertical="center" wrapText="1"/>
    </xf>
    <xf numFmtId="0" fontId="6" fillId="0" borderId="0" xfId="1" applyFont="1" applyAlignment="1">
      <alignment horizontal="center" vertical="center" wrapText="1"/>
    </xf>
    <xf numFmtId="0" fontId="6" fillId="0" borderId="16" xfId="1" applyFont="1" applyBorder="1" applyAlignment="1">
      <alignment horizontal="center" vertical="center" wrapText="1"/>
    </xf>
    <xf numFmtId="0" fontId="6" fillId="0" borderId="30" xfId="1" applyFont="1" applyBorder="1" applyAlignment="1">
      <alignment horizontal="center" vertical="center"/>
    </xf>
    <xf numFmtId="0" fontId="39" fillId="0" borderId="18" xfId="1" applyFont="1" applyBorder="1" applyAlignment="1">
      <alignment horizontal="center" vertical="center"/>
    </xf>
    <xf numFmtId="0" fontId="39" fillId="0" borderId="17" xfId="1" applyFont="1" applyBorder="1" applyAlignment="1">
      <alignment horizontal="center" vertical="center"/>
    </xf>
    <xf numFmtId="0" fontId="39" fillId="0" borderId="19" xfId="1" applyFont="1" applyBorder="1" applyAlignment="1">
      <alignment horizontal="center" vertical="center"/>
    </xf>
    <xf numFmtId="0" fontId="11" fillId="0" borderId="18" xfId="1" applyFont="1" applyBorder="1" applyAlignment="1">
      <alignment horizontal="center" vertical="center"/>
    </xf>
    <xf numFmtId="0" fontId="11" fillId="0" borderId="17" xfId="1" applyFont="1" applyBorder="1" applyAlignment="1">
      <alignment horizontal="center" vertical="center"/>
    </xf>
    <xf numFmtId="0" fontId="11" fillId="0" borderId="19" xfId="1" applyFont="1" applyBorder="1" applyAlignment="1">
      <alignment horizontal="center" vertical="center"/>
    </xf>
    <xf numFmtId="177" fontId="6" fillId="3" borderId="0" xfId="1" applyNumberFormat="1" applyFont="1" applyFill="1" applyAlignment="1">
      <alignment horizontal="center" vertical="center"/>
    </xf>
    <xf numFmtId="0" fontId="41" fillId="0" borderId="0" xfId="1" applyFont="1" applyAlignment="1">
      <alignment horizontal="right" vertical="center"/>
    </xf>
    <xf numFmtId="0" fontId="6" fillId="0" borderId="0" xfId="1" applyFont="1" applyAlignment="1">
      <alignment horizontal="right" vertical="center"/>
    </xf>
    <xf numFmtId="0" fontId="6" fillId="0" borderId="0" xfId="1" applyFont="1" applyAlignment="1">
      <alignment horizontal="left" vertical="top" wrapText="1" shrinkToFit="1"/>
    </xf>
    <xf numFmtId="0" fontId="6" fillId="0" borderId="0" xfId="1" applyFont="1" applyAlignment="1">
      <alignment horizontal="left" vertical="center" wrapText="1" shrinkToFit="1"/>
    </xf>
    <xf numFmtId="0" fontId="6" fillId="0" borderId="30" xfId="1" applyFont="1" applyBorder="1" applyAlignment="1">
      <alignment horizontal="left" vertical="center" wrapText="1" shrinkToFit="1"/>
    </xf>
    <xf numFmtId="0" fontId="6" fillId="0" borderId="30" xfId="1" applyFont="1" applyBorder="1" applyAlignment="1">
      <alignment horizontal="left" vertical="center"/>
    </xf>
    <xf numFmtId="0" fontId="6" fillId="0" borderId="30" xfId="1" applyFont="1" applyBorder="1" applyAlignment="1">
      <alignment horizontal="right" vertical="center"/>
    </xf>
    <xf numFmtId="0" fontId="11" fillId="0" borderId="23" xfId="1" applyFont="1" applyBorder="1" applyAlignment="1">
      <alignment horizontal="center" vertical="center"/>
    </xf>
    <xf numFmtId="0" fontId="11" fillId="0" borderId="0" xfId="1" applyFont="1" applyAlignment="1">
      <alignment horizontal="center" vertical="center"/>
    </xf>
    <xf numFmtId="0" fontId="11" fillId="0" borderId="24" xfId="1" applyFont="1" applyBorder="1" applyAlignment="1">
      <alignment horizontal="center" vertical="center"/>
    </xf>
    <xf numFmtId="0" fontId="41" fillId="0" borderId="23" xfId="1" applyFont="1" applyBorder="1" applyAlignment="1">
      <alignment horizontal="center" vertical="center"/>
    </xf>
    <xf numFmtId="0" fontId="41" fillId="0" borderId="0" xfId="1" applyFont="1" applyAlignment="1">
      <alignment horizontal="center" vertical="center"/>
    </xf>
    <xf numFmtId="0" fontId="41" fillId="0" borderId="24" xfId="1" applyFont="1" applyBorder="1" applyAlignment="1">
      <alignment horizontal="center" vertical="center"/>
    </xf>
    <xf numFmtId="0" fontId="42" fillId="0" borderId="0" xfId="10" applyFont="1" applyAlignment="1">
      <alignment vertical="top" wrapText="1"/>
    </xf>
    <xf numFmtId="0" fontId="43" fillId="0" borderId="0" xfId="10" applyFont="1" applyAlignment="1">
      <alignment horizontal="left" vertical="center"/>
    </xf>
    <xf numFmtId="0" fontId="43" fillId="0" borderId="2" xfId="10" applyFont="1" applyBorder="1" applyAlignment="1">
      <alignment horizontal="center" vertical="center"/>
    </xf>
    <xf numFmtId="0" fontId="47" fillId="0" borderId="5" xfId="10" applyFont="1" applyBorder="1" applyAlignment="1">
      <alignment horizontal="left" vertical="center"/>
    </xf>
    <xf numFmtId="0" fontId="47" fillId="0" borderId="6" xfId="10" applyFont="1" applyBorder="1" applyAlignment="1">
      <alignment horizontal="left" vertical="center"/>
    </xf>
    <xf numFmtId="0" fontId="47" fillId="0" borderId="103" xfId="10" applyFont="1" applyBorder="1" applyAlignment="1">
      <alignment horizontal="left" vertical="center"/>
    </xf>
    <xf numFmtId="177" fontId="42" fillId="0" borderId="9" xfId="10" applyNumberFormat="1" applyFont="1" applyBorder="1" applyAlignment="1">
      <alignment horizontal="center" vertical="center"/>
    </xf>
    <xf numFmtId="0" fontId="48" fillId="0" borderId="145" xfId="10" applyFont="1" applyBorder="1" applyAlignment="1">
      <alignment horizontal="center" vertical="center"/>
    </xf>
    <xf numFmtId="0" fontId="48" fillId="0" borderId="146" xfId="10" applyFont="1" applyBorder="1" applyAlignment="1">
      <alignment horizontal="center" vertical="center"/>
    </xf>
    <xf numFmtId="0" fontId="48" fillId="0" borderId="147" xfId="10" applyFont="1" applyBorder="1" applyAlignment="1">
      <alignment horizontal="center" vertical="center"/>
    </xf>
    <xf numFmtId="0" fontId="48" fillId="0" borderId="148" xfId="10" applyFont="1" applyBorder="1" applyAlignment="1">
      <alignment horizontal="center" vertical="center"/>
    </xf>
    <xf numFmtId="0" fontId="48" fillId="0" borderId="149" xfId="10" applyFont="1" applyBorder="1" applyAlignment="1">
      <alignment horizontal="center" vertical="center"/>
    </xf>
    <xf numFmtId="0" fontId="48" fillId="0" borderId="150" xfId="10" applyFont="1" applyBorder="1" applyAlignment="1">
      <alignment horizontal="center" vertical="center"/>
    </xf>
    <xf numFmtId="0" fontId="48" fillId="0" borderId="151" xfId="10" applyFont="1" applyBorder="1" applyAlignment="1">
      <alignment horizontal="center" vertical="center"/>
    </xf>
    <xf numFmtId="0" fontId="48" fillId="0" borderId="152" xfId="10" applyFont="1" applyBorder="1" applyAlignment="1">
      <alignment horizontal="center" vertical="center"/>
    </xf>
    <xf numFmtId="0" fontId="48" fillId="0" borderId="153" xfId="10" applyFont="1" applyBorder="1" applyAlignment="1">
      <alignment horizontal="center" vertical="center"/>
    </xf>
    <xf numFmtId="177" fontId="42" fillId="0" borderId="1" xfId="10" applyNumberFormat="1" applyFont="1" applyBorder="1" applyAlignment="1">
      <alignment horizontal="center" vertical="center"/>
    </xf>
    <xf numFmtId="0" fontId="43" fillId="0" borderId="130" xfId="10" applyFont="1" applyBorder="1" applyAlignment="1">
      <alignment horizontal="center" vertical="center" textRotation="255"/>
    </xf>
    <xf numFmtId="0" fontId="43" fillId="0" borderId="118" xfId="10" applyFont="1" applyBorder="1" applyAlignment="1">
      <alignment horizontal="center" vertical="center" textRotation="255"/>
    </xf>
    <xf numFmtId="0" fontId="43" fillId="0" borderId="131" xfId="10" applyFont="1" applyBorder="1" applyAlignment="1">
      <alignment horizontal="center" vertical="center" textRotation="255"/>
    </xf>
    <xf numFmtId="0" fontId="43" fillId="0" borderId="2" xfId="10" applyFont="1" applyBorder="1" applyAlignment="1">
      <alignment horizontal="left" vertical="center"/>
    </xf>
    <xf numFmtId="0" fontId="43" fillId="0" borderId="79" xfId="10" applyFont="1" applyBorder="1" applyAlignment="1">
      <alignment horizontal="left" vertical="center"/>
    </xf>
    <xf numFmtId="0" fontId="43" fillId="0" borderId="85" xfId="10" applyFont="1" applyBorder="1" applyAlignment="1">
      <alignment horizontal="left" vertical="center"/>
    </xf>
    <xf numFmtId="0" fontId="43" fillId="0" borderId="80" xfId="10" applyFont="1" applyBorder="1" applyAlignment="1">
      <alignment horizontal="left" vertical="center"/>
    </xf>
    <xf numFmtId="0" fontId="43" fillId="0" borderId="81" xfId="10" applyFont="1" applyBorder="1" applyAlignment="1">
      <alignment horizontal="left" vertical="center"/>
    </xf>
    <xf numFmtId="0" fontId="43" fillId="0" borderId="82" xfId="10" applyFont="1" applyBorder="1" applyAlignment="1">
      <alignment horizontal="left" vertical="center"/>
    </xf>
    <xf numFmtId="0" fontId="43" fillId="0" borderId="91" xfId="10" applyFont="1" applyBorder="1" applyAlignment="1">
      <alignment horizontal="center" vertical="center" textRotation="255"/>
    </xf>
    <xf numFmtId="0" fontId="42" fillId="0" borderId="2" xfId="10" applyFont="1" applyBorder="1" applyAlignment="1">
      <alignment vertical="center"/>
    </xf>
    <xf numFmtId="0" fontId="43" fillId="0" borderId="0" xfId="10" applyFont="1" applyAlignment="1">
      <alignment horizontal="left" vertical="top" wrapText="1"/>
    </xf>
    <xf numFmtId="0" fontId="42" fillId="0" borderId="113" xfId="10" applyFont="1" applyBorder="1" applyAlignment="1">
      <alignment horizontal="center" vertical="center"/>
    </xf>
    <xf numFmtId="0" fontId="42" fillId="0" borderId="9" xfId="10" applyFont="1" applyBorder="1" applyAlignment="1">
      <alignment horizontal="center" vertical="center"/>
    </xf>
    <xf numFmtId="0" fontId="42" fillId="0" borderId="10" xfId="10" applyFont="1" applyBorder="1" applyAlignment="1">
      <alignment horizontal="center" vertical="center"/>
    </xf>
    <xf numFmtId="0" fontId="42" fillId="0" borderId="129" xfId="10" applyFont="1" applyBorder="1" applyAlignment="1">
      <alignment horizontal="center" vertical="center"/>
    </xf>
    <xf numFmtId="0" fontId="42" fillId="0" borderId="1" xfId="10" applyFont="1" applyBorder="1" applyAlignment="1">
      <alignment horizontal="center" vertical="center"/>
    </xf>
    <xf numFmtId="0" fontId="42" fillId="0" borderId="14" xfId="10" applyFont="1" applyBorder="1" applyAlignment="1">
      <alignment horizontal="center" vertical="center"/>
    </xf>
    <xf numFmtId="0" fontId="42" fillId="0" borderId="8" xfId="10" applyFont="1" applyBorder="1" applyAlignment="1">
      <alignment horizontal="left" vertical="center" wrapText="1"/>
    </xf>
    <xf numFmtId="0" fontId="42" fillId="0" borderId="9" xfId="10" applyFont="1" applyBorder="1" applyAlignment="1">
      <alignment horizontal="left" vertical="center" wrapText="1"/>
    </xf>
    <xf numFmtId="0" fontId="42" fillId="0" borderId="114" xfId="10" applyFont="1" applyBorder="1" applyAlignment="1">
      <alignment horizontal="left" vertical="center" wrapText="1"/>
    </xf>
    <xf numFmtId="0" fontId="42" fillId="0" borderId="13" xfId="10" applyFont="1" applyBorder="1" applyAlignment="1">
      <alignment horizontal="left" vertical="center" wrapText="1"/>
    </xf>
    <xf numFmtId="0" fontId="42" fillId="0" borderId="1" xfId="10" applyFont="1" applyBorder="1" applyAlignment="1">
      <alignment horizontal="left" vertical="center" wrapText="1"/>
    </xf>
    <xf numFmtId="0" fontId="42" fillId="0" borderId="120" xfId="10" applyFont="1" applyBorder="1" applyAlignment="1">
      <alignment horizontal="left" vertical="center" wrapText="1"/>
    </xf>
    <xf numFmtId="0" fontId="42" fillId="0" borderId="2" xfId="10" applyFont="1" applyBorder="1" applyAlignment="1">
      <alignment horizontal="center" vertical="center"/>
    </xf>
    <xf numFmtId="177" fontId="6" fillId="0" borderId="123" xfId="1" applyNumberFormat="1" applyFont="1" applyBorder="1" applyAlignment="1">
      <alignment horizontal="center" vertical="center"/>
    </xf>
    <xf numFmtId="177" fontId="6" fillId="0" borderId="124" xfId="1" applyNumberFormat="1" applyFont="1" applyBorder="1" applyAlignment="1">
      <alignment horizontal="center" vertical="center"/>
    </xf>
    <xf numFmtId="177" fontId="6" fillId="5" borderId="122" xfId="1" applyNumberFormat="1" applyFont="1" applyFill="1" applyBorder="1" applyAlignment="1">
      <alignment horizontal="center" vertical="center"/>
    </xf>
    <xf numFmtId="177" fontId="6" fillId="5" borderId="123" xfId="1" applyNumberFormat="1" applyFont="1" applyFill="1" applyBorder="1" applyAlignment="1">
      <alignment horizontal="center" vertical="center"/>
    </xf>
    <xf numFmtId="0" fontId="6" fillId="0" borderId="23" xfId="1" applyFont="1" applyBorder="1" applyAlignment="1">
      <alignment vertical="top" wrapText="1"/>
    </xf>
    <xf numFmtId="0" fontId="6" fillId="0" borderId="0" xfId="1" applyFont="1" applyAlignment="1">
      <alignment vertical="top" wrapText="1"/>
    </xf>
    <xf numFmtId="0" fontId="6" fillId="0" borderId="24" xfId="1" applyFont="1" applyBorder="1" applyAlignment="1">
      <alignment vertical="top" wrapText="1"/>
    </xf>
    <xf numFmtId="0" fontId="6" fillId="0" borderId="29" xfId="1" applyFont="1" applyBorder="1" applyAlignment="1">
      <alignment vertical="top" wrapText="1"/>
    </xf>
    <xf numFmtId="0" fontId="6" fillId="0" borderId="30" xfId="1" applyFont="1" applyBorder="1" applyAlignment="1">
      <alignment vertical="top" wrapText="1"/>
    </xf>
    <xf numFmtId="0" fontId="6" fillId="0" borderId="28" xfId="1" applyFont="1" applyBorder="1" applyAlignment="1">
      <alignment vertical="top" wrapText="1"/>
    </xf>
    <xf numFmtId="0" fontId="87" fillId="0" borderId="170" xfId="1" applyFont="1" applyBorder="1" applyAlignment="1">
      <alignment horizontal="center" vertical="center" wrapText="1"/>
    </xf>
    <xf numFmtId="0" fontId="87" fillId="0" borderId="171" xfId="1" applyFont="1" applyBorder="1" applyAlignment="1">
      <alignment horizontal="center" vertical="center"/>
    </xf>
    <xf numFmtId="0" fontId="87" fillId="0" borderId="172" xfId="1" applyFont="1" applyBorder="1" applyAlignment="1">
      <alignment horizontal="center" vertical="center"/>
    </xf>
    <xf numFmtId="0" fontId="87" fillId="0" borderId="173" xfId="1" applyFont="1" applyBorder="1" applyAlignment="1">
      <alignment horizontal="center" vertical="center"/>
    </xf>
    <xf numFmtId="0" fontId="87" fillId="0" borderId="2" xfId="1" applyFont="1" applyBorder="1" applyAlignment="1">
      <alignment horizontal="center" vertical="center"/>
    </xf>
    <xf numFmtId="0" fontId="87" fillId="0" borderId="174" xfId="1" applyFont="1" applyBorder="1" applyAlignment="1">
      <alignment horizontal="center" vertical="center"/>
    </xf>
    <xf numFmtId="0" fontId="87" fillId="0" borderId="175" xfId="1" applyFont="1" applyBorder="1" applyAlignment="1">
      <alignment horizontal="center" vertical="center"/>
    </xf>
    <xf numFmtId="0" fontId="87" fillId="0" borderId="176" xfId="1" applyFont="1" applyBorder="1" applyAlignment="1">
      <alignment horizontal="center" vertical="center"/>
    </xf>
    <xf numFmtId="0" fontId="87" fillId="0" borderId="177" xfId="1" applyFont="1" applyBorder="1" applyAlignment="1">
      <alignment horizontal="center" vertical="center"/>
    </xf>
    <xf numFmtId="0" fontId="6" fillId="0" borderId="125" xfId="1" applyFont="1" applyBorder="1" applyAlignment="1">
      <alignment horizontal="center" vertical="center" wrapText="1"/>
    </xf>
    <xf numFmtId="0" fontId="6" fillId="0" borderId="16" xfId="1" applyFont="1" applyBorder="1" applyAlignment="1">
      <alignment vertical="center" wrapText="1"/>
    </xf>
    <xf numFmtId="177" fontId="6" fillId="0" borderId="122" xfId="1" applyNumberFormat="1" applyFont="1" applyBorder="1" applyAlignment="1">
      <alignment horizontal="center" vertical="center"/>
    </xf>
    <xf numFmtId="0" fontId="6" fillId="0" borderId="0" xfId="10" applyFont="1" applyAlignment="1">
      <alignment horizontal="center" vertical="center"/>
    </xf>
    <xf numFmtId="0" fontId="6" fillId="0" borderId="0" xfId="10" applyFont="1" applyAlignment="1">
      <alignment horizontal="center" vertical="center" shrinkToFit="1"/>
    </xf>
    <xf numFmtId="38" fontId="6" fillId="0" borderId="0" xfId="11" applyFont="1" applyFill="1" applyAlignment="1">
      <alignment horizontal="left" vertical="top"/>
    </xf>
    <xf numFmtId="177" fontId="6" fillId="0" borderId="0" xfId="10" applyNumberFormat="1" applyFont="1" applyAlignment="1">
      <alignment horizontal="left" vertical="top" shrinkToFit="1"/>
    </xf>
    <xf numFmtId="0" fontId="6" fillId="0" borderId="0" xfId="10" applyFont="1" applyAlignment="1">
      <alignment horizontal="left" vertical="top" shrinkToFit="1"/>
    </xf>
    <xf numFmtId="0" fontId="6" fillId="0" borderId="0" xfId="10" applyFont="1" applyAlignment="1">
      <alignment horizontal="left" vertical="top"/>
    </xf>
    <xf numFmtId="0" fontId="11" fillId="0" borderId="0" xfId="10" applyFont="1" applyAlignment="1">
      <alignment horizontal="center" vertical="center"/>
    </xf>
    <xf numFmtId="177" fontId="6" fillId="0" borderId="0" xfId="10" applyNumberFormat="1" applyFont="1" applyAlignment="1">
      <alignment horizontal="center" vertical="center" shrinkToFit="1"/>
    </xf>
    <xf numFmtId="0" fontId="6" fillId="0" borderId="0" xfId="10" applyFont="1" applyAlignment="1">
      <alignment horizontal="left" vertical="top" wrapText="1"/>
    </xf>
    <xf numFmtId="38" fontId="6" fillId="5" borderId="0" xfId="9" applyFont="1" applyFill="1" applyAlignment="1">
      <alignment horizontal="left" vertical="top" shrinkToFit="1"/>
    </xf>
    <xf numFmtId="177" fontId="6" fillId="3" borderId="0" xfId="3" applyNumberFormat="1" applyFont="1" applyFill="1" applyAlignment="1">
      <alignment horizontal="center" vertical="center" shrinkToFit="1"/>
    </xf>
    <xf numFmtId="177" fontId="6" fillId="0" borderId="6" xfId="3" applyNumberFormat="1" applyFont="1" applyBorder="1" applyAlignment="1">
      <alignment horizontal="center" vertical="center" shrinkToFit="1"/>
    </xf>
    <xf numFmtId="177" fontId="6" fillId="0" borderId="6" xfId="3" applyNumberFormat="1" applyFont="1" applyBorder="1" applyAlignment="1">
      <alignment horizontal="left" vertical="center" shrinkToFit="1"/>
    </xf>
    <xf numFmtId="0" fontId="6" fillId="0" borderId="5" xfId="3" applyFont="1" applyBorder="1" applyAlignment="1">
      <alignment vertical="center" shrinkToFit="1"/>
    </xf>
    <xf numFmtId="0" fontId="6" fillId="0" borderId="6" xfId="3" applyFont="1" applyBorder="1" applyAlignment="1">
      <alignment vertical="center" shrinkToFit="1"/>
    </xf>
    <xf numFmtId="0" fontId="6" fillId="0" borderId="7" xfId="3" applyFont="1" applyBorder="1" applyAlignment="1">
      <alignment vertical="center" shrinkToFit="1"/>
    </xf>
    <xf numFmtId="0" fontId="6" fillId="0" borderId="5" xfId="3" applyFont="1" applyBorder="1" applyAlignment="1">
      <alignment vertical="center" wrapText="1"/>
    </xf>
    <xf numFmtId="0" fontId="6" fillId="0" borderId="6" xfId="3" applyFont="1" applyBorder="1" applyAlignment="1">
      <alignment vertical="center" wrapText="1"/>
    </xf>
    <xf numFmtId="0" fontId="6" fillId="0" borderId="7" xfId="3" applyFont="1" applyBorder="1" applyAlignment="1">
      <alignment vertical="center" wrapText="1"/>
    </xf>
    <xf numFmtId="177" fontId="6" fillId="0" borderId="5" xfId="3" applyNumberFormat="1" applyFont="1" applyBorder="1" applyAlignment="1">
      <alignment horizontal="center" vertical="center" shrinkToFit="1"/>
    </xf>
    <xf numFmtId="177" fontId="6" fillId="0" borderId="7" xfId="3" applyNumberFormat="1" applyFont="1" applyBorder="1" applyAlignment="1">
      <alignment horizontal="center" vertical="center" shrinkToFit="1"/>
    </xf>
    <xf numFmtId="38" fontId="6" fillId="0" borderId="6" xfId="9" applyFont="1" applyFill="1" applyBorder="1" applyAlignment="1">
      <alignment horizontal="left" vertical="center" shrinkToFit="1"/>
    </xf>
    <xf numFmtId="38" fontId="6" fillId="0" borderId="7" xfId="9" applyFont="1" applyFill="1" applyBorder="1" applyAlignment="1">
      <alignment horizontal="left" vertical="center" shrinkToFit="1"/>
    </xf>
    <xf numFmtId="0" fontId="6" fillId="0" borderId="0" xfId="10" applyFont="1" applyAlignment="1">
      <alignment horizontal="left" wrapText="1"/>
    </xf>
    <xf numFmtId="0" fontId="6" fillId="0" borderId="1" xfId="10" applyFont="1" applyBorder="1" applyAlignment="1">
      <alignment horizontal="left" wrapText="1"/>
    </xf>
    <xf numFmtId="0" fontId="5" fillId="0" borderId="3" xfId="12" applyBorder="1" applyAlignment="1">
      <alignment horizontal="center" vertical="center"/>
    </xf>
    <xf numFmtId="0" fontId="5" fillId="0" borderId="58" xfId="12" applyBorder="1" applyAlignment="1">
      <alignment horizontal="center" vertical="center"/>
    </xf>
    <xf numFmtId="177" fontId="5" fillId="5" borderId="0" xfId="12" applyNumberFormat="1" applyFill="1" applyAlignment="1">
      <alignment horizontal="center" vertical="center" shrinkToFit="1"/>
    </xf>
    <xf numFmtId="0" fontId="52" fillId="0" borderId="0" xfId="12" applyFont="1" applyAlignment="1">
      <alignment horizontal="center" vertical="center"/>
    </xf>
    <xf numFmtId="0" fontId="5" fillId="0" borderId="5" xfId="12" applyBorder="1" applyAlignment="1">
      <alignment vertical="center" shrinkToFit="1"/>
    </xf>
    <xf numFmtId="0" fontId="5" fillId="0" borderId="6" xfId="12" applyBorder="1" applyAlignment="1">
      <alignment vertical="center" shrinkToFit="1"/>
    </xf>
    <xf numFmtId="0" fontId="5" fillId="0" borderId="7" xfId="12" applyBorder="1" applyAlignment="1">
      <alignment vertical="center" shrinkToFit="1"/>
    </xf>
    <xf numFmtId="0" fontId="5" fillId="0" borderId="0" xfId="12" applyAlignment="1">
      <alignment horizontal="left" vertical="top" shrinkToFit="1"/>
    </xf>
    <xf numFmtId="177" fontId="5" fillId="0" borderId="5" xfId="12" applyNumberFormat="1" applyBorder="1" applyAlignment="1">
      <alignment horizontal="center" vertical="center" shrinkToFit="1"/>
    </xf>
    <xf numFmtId="177" fontId="5" fillId="0" borderId="6" xfId="12" applyNumberFormat="1" applyBorder="1" applyAlignment="1">
      <alignment horizontal="center" vertical="center" shrinkToFit="1"/>
    </xf>
    <xf numFmtId="0" fontId="5" fillId="0" borderId="0" xfId="12" applyAlignment="1">
      <alignment horizontal="left" vertical="top" wrapText="1"/>
    </xf>
    <xf numFmtId="0" fontId="6" fillId="0" borderId="0" xfId="13" applyFont="1" applyAlignment="1">
      <alignment horizontal="center"/>
    </xf>
    <xf numFmtId="0" fontId="6" fillId="0" borderId="0" xfId="13" applyFont="1" applyAlignment="1">
      <alignment horizontal="left" vertical="top" wrapText="1" shrinkToFit="1"/>
    </xf>
    <xf numFmtId="0" fontId="53" fillId="0" borderId="0" xfId="13" applyFont="1" applyAlignment="1">
      <alignment horizontal="center"/>
    </xf>
    <xf numFmtId="0" fontId="6" fillId="0" borderId="0" xfId="13" applyFont="1" applyAlignment="1">
      <alignment horizontal="center" shrinkToFit="1"/>
    </xf>
    <xf numFmtId="176" fontId="6" fillId="0" borderId="0" xfId="13" applyNumberFormat="1" applyFont="1" applyAlignment="1">
      <alignment horizontal="left"/>
    </xf>
    <xf numFmtId="0" fontId="6" fillId="0" borderId="0" xfId="13" applyFont="1" applyAlignment="1">
      <alignment horizontal="left" vertical="top" wrapText="1"/>
    </xf>
    <xf numFmtId="0" fontId="6" fillId="0" borderId="0" xfId="13" applyFont="1" applyAlignment="1">
      <alignment horizontal="left" vertical="top" shrinkToFit="1"/>
    </xf>
    <xf numFmtId="0" fontId="33" fillId="0" borderId="0" xfId="10" applyFont="1" applyAlignment="1">
      <alignment vertical="center" wrapText="1"/>
    </xf>
    <xf numFmtId="177" fontId="6" fillId="5" borderId="0" xfId="10" applyNumberFormat="1" applyFont="1" applyFill="1" applyAlignment="1">
      <alignment horizontal="center" vertical="center" shrinkToFit="1"/>
    </xf>
    <xf numFmtId="0" fontId="49" fillId="0" borderId="0" xfId="10" applyFont="1" applyAlignment="1">
      <alignment horizontal="center" vertical="center"/>
    </xf>
    <xf numFmtId="0" fontId="6" fillId="0" borderId="0" xfId="10" applyFont="1" applyAlignment="1">
      <alignment horizontal="left" vertical="center" shrinkToFit="1"/>
    </xf>
    <xf numFmtId="177" fontId="6" fillId="0" borderId="9" xfId="10" applyNumberFormat="1" applyFont="1" applyBorder="1" applyAlignment="1">
      <alignment horizontal="center" vertical="center" shrinkToFit="1"/>
    </xf>
    <xf numFmtId="177" fontId="6" fillId="0" borderId="1" xfId="10" applyNumberFormat="1" applyFont="1" applyBorder="1" applyAlignment="1">
      <alignment horizontal="center" vertical="center" shrinkToFit="1"/>
    </xf>
    <xf numFmtId="0" fontId="6" fillId="0" borderId="0" xfId="10" applyFont="1" applyAlignment="1">
      <alignment vertical="center" wrapText="1"/>
    </xf>
    <xf numFmtId="0" fontId="6" fillId="0" borderId="5" xfId="10" applyFont="1" applyBorder="1" applyAlignment="1">
      <alignment horizontal="center" vertical="center"/>
    </xf>
    <xf numFmtId="0" fontId="6" fillId="0" borderId="6" xfId="10" applyFont="1" applyBorder="1" applyAlignment="1">
      <alignment horizontal="center" vertical="center"/>
    </xf>
    <xf numFmtId="0" fontId="6" fillId="0" borderId="7" xfId="10" applyFont="1" applyBorder="1" applyAlignment="1">
      <alignment horizontal="center" vertical="center"/>
    </xf>
    <xf numFmtId="0" fontId="6" fillId="0" borderId="8" xfId="10" applyFont="1" applyBorder="1" applyAlignment="1">
      <alignment horizontal="left" vertical="top" wrapText="1"/>
    </xf>
    <xf numFmtId="0" fontId="6" fillId="0" borderId="9" xfId="10" applyFont="1" applyBorder="1" applyAlignment="1">
      <alignment horizontal="left" vertical="top" wrapText="1"/>
    </xf>
    <xf numFmtId="0" fontId="6" fillId="0" borderId="10" xfId="10" applyFont="1" applyBorder="1" applyAlignment="1">
      <alignment horizontal="left" vertical="top" wrapText="1"/>
    </xf>
    <xf numFmtId="0" fontId="6" fillId="0" borderId="11" xfId="10" applyFont="1" applyBorder="1" applyAlignment="1">
      <alignment horizontal="left" vertical="top" wrapText="1"/>
    </xf>
    <xf numFmtId="0" fontId="6" fillId="0" borderId="12" xfId="10" applyFont="1" applyBorder="1" applyAlignment="1">
      <alignment horizontal="left" vertical="top" wrapText="1"/>
    </xf>
    <xf numFmtId="0" fontId="6" fillId="0" borderId="13" xfId="10" applyFont="1" applyBorder="1" applyAlignment="1">
      <alignment horizontal="left" vertical="top" wrapText="1"/>
    </xf>
    <xf numFmtId="0" fontId="6" fillId="0" borderId="1" xfId="10" applyFont="1" applyBorder="1" applyAlignment="1">
      <alignment horizontal="left" vertical="top" wrapText="1"/>
    </xf>
    <xf numFmtId="0" fontId="6" fillId="0" borderId="14" xfId="10" applyFont="1" applyBorder="1" applyAlignment="1">
      <alignment horizontal="left" vertical="top" wrapText="1"/>
    </xf>
    <xf numFmtId="177" fontId="6" fillId="0" borderId="8" xfId="10" applyNumberFormat="1" applyFont="1" applyBorder="1" applyAlignment="1">
      <alignment horizontal="left" vertical="center" shrinkToFit="1"/>
    </xf>
    <xf numFmtId="177" fontId="6" fillId="0" borderId="9" xfId="10" applyNumberFormat="1" applyFont="1" applyBorder="1" applyAlignment="1">
      <alignment horizontal="left" vertical="center" shrinkToFit="1"/>
    </xf>
    <xf numFmtId="177" fontId="6" fillId="0" borderId="13" xfId="10" applyNumberFormat="1" applyFont="1" applyBorder="1" applyAlignment="1">
      <alignment horizontal="left" vertical="center" shrinkToFit="1"/>
    </xf>
    <xf numFmtId="177" fontId="6" fillId="0" borderId="1" xfId="10" applyNumberFormat="1" applyFont="1" applyBorder="1" applyAlignment="1">
      <alignment horizontal="left" vertical="center" shrinkToFit="1"/>
    </xf>
    <xf numFmtId="0" fontId="6" fillId="0" borderId="5" xfId="10" applyFont="1" applyBorder="1" applyAlignment="1">
      <alignment vertical="center" wrapText="1"/>
    </xf>
    <xf numFmtId="0" fontId="6" fillId="0" borderId="6" xfId="10" applyFont="1" applyBorder="1" applyAlignment="1">
      <alignment vertical="center" wrapText="1"/>
    </xf>
    <xf numFmtId="0" fontId="6" fillId="0" borderId="7" xfId="10" applyFont="1" applyBorder="1" applyAlignment="1">
      <alignment vertical="center" wrapText="1"/>
    </xf>
    <xf numFmtId="177" fontId="6" fillId="0" borderId="10" xfId="10" applyNumberFormat="1" applyFont="1" applyBorder="1" applyAlignment="1">
      <alignment horizontal="left" vertical="center" shrinkToFit="1"/>
    </xf>
    <xf numFmtId="177" fontId="6" fillId="0" borderId="14" xfId="10" applyNumberFormat="1" applyFont="1" applyBorder="1" applyAlignment="1">
      <alignment horizontal="left" vertical="center" shrinkToFit="1"/>
    </xf>
    <xf numFmtId="0" fontId="5" fillId="0" borderId="0" xfId="14" applyAlignment="1">
      <alignment horizontal="left" vertical="center" shrinkToFit="1"/>
    </xf>
    <xf numFmtId="0" fontId="7" fillId="0" borderId="0" xfId="14" applyFont="1" applyAlignment="1">
      <alignment horizontal="center" vertical="center"/>
    </xf>
    <xf numFmtId="0" fontId="5" fillId="0" borderId="0" xfId="14" applyAlignment="1">
      <alignment horizontal="center" vertical="center" shrinkToFit="1"/>
    </xf>
    <xf numFmtId="177" fontId="5" fillId="5" borderId="0" xfId="14" applyNumberFormat="1" applyFill="1" applyAlignment="1">
      <alignment horizontal="center" vertical="center" shrinkToFit="1"/>
    </xf>
    <xf numFmtId="0" fontId="5" fillId="0" borderId="0" xfId="14" applyAlignment="1">
      <alignment vertical="top" shrinkToFit="1"/>
    </xf>
    <xf numFmtId="0" fontId="5" fillId="0" borderId="0" xfId="14" applyAlignment="1">
      <alignment horizontal="left" vertical="top" wrapText="1"/>
    </xf>
    <xf numFmtId="0" fontId="73" fillId="0" borderId="0" xfId="14" applyFont="1" applyAlignment="1">
      <alignment horizontal="right" vertical="center"/>
    </xf>
    <xf numFmtId="0" fontId="5" fillId="0" borderId="5" xfId="14" applyBorder="1" applyAlignment="1">
      <alignment vertical="center" shrinkToFit="1"/>
    </xf>
    <xf numFmtId="0" fontId="5" fillId="0" borderId="6" xfId="14" applyBorder="1" applyAlignment="1">
      <alignment vertical="center" shrinkToFit="1"/>
    </xf>
    <xf numFmtId="0" fontId="5" fillId="0" borderId="7" xfId="14" applyBorder="1" applyAlignment="1">
      <alignment vertical="center" shrinkToFit="1"/>
    </xf>
    <xf numFmtId="0" fontId="5" fillId="0" borderId="5" xfId="14" applyBorder="1" applyAlignment="1">
      <alignment horizontal="center" vertical="center"/>
    </xf>
    <xf numFmtId="0" fontId="5" fillId="0" borderId="7" xfId="14" applyBorder="1" applyAlignment="1">
      <alignment horizontal="center" vertical="center"/>
    </xf>
    <xf numFmtId="177" fontId="5" fillId="0" borderId="5" xfId="14" applyNumberFormat="1" applyBorder="1" applyAlignment="1">
      <alignment horizontal="center" vertical="center" shrinkToFit="1"/>
    </xf>
    <xf numFmtId="177" fontId="5" fillId="0" borderId="7" xfId="14" applyNumberFormat="1" applyBorder="1" applyAlignment="1">
      <alignment horizontal="center" vertical="center" shrinkToFit="1"/>
    </xf>
    <xf numFmtId="0" fontId="5" fillId="0" borderId="8" xfId="14" applyBorder="1" applyAlignment="1">
      <alignment horizontal="center" vertical="center"/>
    </xf>
    <xf numFmtId="0" fontId="5" fillId="0" borderId="10" xfId="14" applyBorder="1" applyAlignment="1">
      <alignment horizontal="center" vertical="center"/>
    </xf>
    <xf numFmtId="0" fontId="5" fillId="0" borderId="13" xfId="14" applyBorder="1" applyAlignment="1">
      <alignment horizontal="center" vertical="center"/>
    </xf>
    <xf numFmtId="0" fontId="5" fillId="0" borderId="14" xfId="14" applyBorder="1" applyAlignment="1">
      <alignment horizontal="center" vertical="center"/>
    </xf>
    <xf numFmtId="0" fontId="5" fillId="0" borderId="3" xfId="14" applyBorder="1" applyAlignment="1">
      <alignment horizontal="center" vertical="center"/>
    </xf>
    <xf numFmtId="0" fontId="5" fillId="0" borderId="58" xfId="14" applyBorder="1" applyAlignment="1">
      <alignment horizontal="center" vertical="center"/>
    </xf>
    <xf numFmtId="0" fontId="5" fillId="0" borderId="5" xfId="14" applyBorder="1" applyAlignment="1">
      <alignment vertical="center" wrapText="1"/>
    </xf>
    <xf numFmtId="0" fontId="5" fillId="0" borderId="7" xfId="14" applyBorder="1" applyAlignment="1">
      <alignment vertical="center" wrapText="1"/>
    </xf>
    <xf numFmtId="0" fontId="5" fillId="0" borderId="8" xfId="14" applyBorder="1" applyAlignment="1">
      <alignment vertical="center" wrapText="1"/>
    </xf>
    <xf numFmtId="0" fontId="5" fillId="0" borderId="10" xfId="14" applyBorder="1" applyAlignment="1">
      <alignment vertical="center" wrapText="1"/>
    </xf>
    <xf numFmtId="0" fontId="5" fillId="0" borderId="11" xfId="14" applyBorder="1" applyAlignment="1">
      <alignment vertical="center" wrapText="1"/>
    </xf>
    <xf numFmtId="0" fontId="5" fillId="0" borderId="12" xfId="14" applyBorder="1" applyAlignment="1">
      <alignment vertical="center" wrapText="1"/>
    </xf>
    <xf numFmtId="0" fontId="5" fillId="0" borderId="13" xfId="14" applyBorder="1" applyAlignment="1">
      <alignment vertical="center" wrapText="1"/>
    </xf>
    <xf numFmtId="0" fontId="5" fillId="0" borderId="14" xfId="14" applyBorder="1" applyAlignment="1">
      <alignment vertical="center" wrapText="1"/>
    </xf>
    <xf numFmtId="0" fontId="5" fillId="0" borderId="3" xfId="14" applyBorder="1" applyAlignment="1">
      <alignment vertical="center" wrapText="1"/>
    </xf>
    <xf numFmtId="0" fontId="5" fillId="0" borderId="132" xfId="14" applyBorder="1" applyAlignment="1">
      <alignment vertical="center" wrapText="1"/>
    </xf>
    <xf numFmtId="0" fontId="5" fillId="0" borderId="58" xfId="14" applyBorder="1" applyAlignment="1">
      <alignment vertical="center" wrapText="1"/>
    </xf>
    <xf numFmtId="0" fontId="5" fillId="0" borderId="0" xfId="17" applyAlignment="1">
      <alignment horizontal="left" vertical="top" wrapText="1"/>
    </xf>
    <xf numFmtId="0" fontId="5" fillId="0" borderId="5" xfId="17" applyBorder="1" applyAlignment="1">
      <alignment vertical="center" wrapText="1" shrinkToFit="1"/>
    </xf>
    <xf numFmtId="0" fontId="5" fillId="0" borderId="6" xfId="17" applyBorder="1" applyAlignment="1">
      <alignment vertical="center" wrapText="1" shrinkToFit="1"/>
    </xf>
    <xf numFmtId="0" fontId="5" fillId="0" borderId="7" xfId="17" applyBorder="1" applyAlignment="1">
      <alignment vertical="center" wrapText="1" shrinkToFit="1"/>
    </xf>
    <xf numFmtId="177" fontId="5" fillId="0" borderId="5" xfId="17" applyNumberFormat="1" applyBorder="1" applyAlignment="1">
      <alignment horizontal="center" vertical="center" shrinkToFit="1"/>
    </xf>
    <xf numFmtId="177" fontId="5" fillId="0" borderId="6" xfId="17" applyNumberFormat="1" applyBorder="1" applyAlignment="1">
      <alignment horizontal="center" vertical="center" shrinkToFit="1"/>
    </xf>
    <xf numFmtId="177" fontId="5" fillId="0" borderId="7" xfId="17" applyNumberFormat="1" applyBorder="1" applyAlignment="1">
      <alignment horizontal="center" vertical="center" shrinkToFit="1"/>
    </xf>
    <xf numFmtId="0" fontId="5" fillId="0" borderId="8" xfId="17" applyBorder="1" applyAlignment="1">
      <alignment horizontal="center" vertical="center"/>
    </xf>
    <xf numFmtId="0" fontId="5" fillId="0" borderId="10" xfId="17" applyBorder="1" applyAlignment="1">
      <alignment horizontal="center" vertical="center"/>
    </xf>
    <xf numFmtId="0" fontId="5" fillId="0" borderId="13" xfId="17" applyBorder="1" applyAlignment="1">
      <alignment horizontal="center" vertical="center"/>
    </xf>
    <xf numFmtId="0" fontId="5" fillId="0" borderId="14" xfId="17" applyBorder="1" applyAlignment="1">
      <alignment horizontal="center" vertical="center"/>
    </xf>
    <xf numFmtId="0" fontId="5" fillId="0" borderId="3" xfId="17" applyBorder="1" applyAlignment="1">
      <alignment horizontal="center" vertical="center"/>
    </xf>
    <xf numFmtId="0" fontId="5" fillId="0" borderId="58" xfId="17" applyBorder="1" applyAlignment="1">
      <alignment horizontal="center" vertical="center"/>
    </xf>
    <xf numFmtId="0" fontId="5" fillId="0" borderId="1" xfId="17" applyBorder="1" applyAlignment="1">
      <alignment horizontal="center" vertical="center"/>
    </xf>
    <xf numFmtId="0" fontId="5" fillId="0" borderId="9" xfId="17" applyBorder="1" applyAlignment="1">
      <alignment horizontal="center" vertical="center"/>
    </xf>
    <xf numFmtId="0" fontId="5" fillId="0" borderId="8" xfId="17" applyBorder="1" applyAlignment="1">
      <alignment horizontal="center" vertical="center" shrinkToFit="1"/>
    </xf>
    <xf numFmtId="0" fontId="5" fillId="0" borderId="10" xfId="17" applyBorder="1" applyAlignment="1">
      <alignment horizontal="center" vertical="center" shrinkToFit="1"/>
    </xf>
    <xf numFmtId="0" fontId="5" fillId="0" borderId="8" xfId="17" applyBorder="1" applyAlignment="1">
      <alignment vertical="center" shrinkToFit="1"/>
    </xf>
    <xf numFmtId="0" fontId="5" fillId="0" borderId="9" xfId="17" applyBorder="1" applyAlignment="1">
      <alignment vertical="center" shrinkToFit="1"/>
    </xf>
    <xf numFmtId="0" fontId="5" fillId="0" borderId="10" xfId="17" applyBorder="1" applyAlignment="1">
      <alignment vertical="center" shrinkToFit="1"/>
    </xf>
    <xf numFmtId="0" fontId="5" fillId="0" borderId="11" xfId="17" applyBorder="1" applyAlignment="1">
      <alignment horizontal="center" vertical="center" shrinkToFit="1"/>
    </xf>
    <xf numFmtId="0" fontId="5" fillId="0" borderId="12" xfId="17" applyBorder="1" applyAlignment="1">
      <alignment horizontal="center" vertical="center" shrinkToFit="1"/>
    </xf>
    <xf numFmtId="0" fontId="5" fillId="0" borderId="11" xfId="17" applyBorder="1" applyAlignment="1">
      <alignment vertical="center" shrinkToFit="1"/>
    </xf>
    <xf numFmtId="0" fontId="5" fillId="0" borderId="0" xfId="17" applyAlignment="1">
      <alignment vertical="center" shrinkToFit="1"/>
    </xf>
    <xf numFmtId="0" fontId="5" fillId="0" borderId="12" xfId="17" applyBorder="1" applyAlignment="1">
      <alignment vertical="center" shrinkToFit="1"/>
    </xf>
    <xf numFmtId="0" fontId="5" fillId="0" borderId="13" xfId="17" applyBorder="1" applyAlignment="1">
      <alignment horizontal="center" vertical="center" shrinkToFit="1"/>
    </xf>
    <xf numFmtId="0" fontId="5" fillId="0" borderId="14" xfId="17" applyBorder="1" applyAlignment="1">
      <alignment horizontal="center" vertical="center" shrinkToFit="1"/>
    </xf>
    <xf numFmtId="0" fontId="5" fillId="0" borderId="13" xfId="17" applyBorder="1" applyAlignment="1">
      <alignment vertical="center" shrinkToFit="1"/>
    </xf>
    <xf numFmtId="0" fontId="5" fillId="0" borderId="1" xfId="17" applyBorder="1" applyAlignment="1">
      <alignment vertical="center" shrinkToFit="1"/>
    </xf>
    <xf numFmtId="0" fontId="5" fillId="0" borderId="14" xfId="17" applyBorder="1" applyAlignment="1">
      <alignment vertical="center" shrinkToFit="1"/>
    </xf>
    <xf numFmtId="0" fontId="5" fillId="0" borderId="11" xfId="17" applyBorder="1" applyAlignment="1">
      <alignment horizontal="center" vertical="center"/>
    </xf>
    <xf numFmtId="0" fontId="5" fillId="0" borderId="12" xfId="17" applyBorder="1" applyAlignment="1">
      <alignment horizontal="center" vertical="center"/>
    </xf>
    <xf numFmtId="177" fontId="5" fillId="0" borderId="8" xfId="17" applyNumberFormat="1" applyBorder="1" applyAlignment="1">
      <alignment horizontal="center" vertical="center" shrinkToFit="1"/>
    </xf>
    <xf numFmtId="177" fontId="5" fillId="0" borderId="10" xfId="17" applyNumberFormat="1" applyBorder="1" applyAlignment="1">
      <alignment horizontal="center" vertical="center" shrinkToFit="1"/>
    </xf>
    <xf numFmtId="177" fontId="5" fillId="0" borderId="13" xfId="17" applyNumberFormat="1" applyBorder="1" applyAlignment="1">
      <alignment horizontal="center" vertical="center" shrinkToFit="1"/>
    </xf>
    <xf numFmtId="177" fontId="5" fillId="0" borderId="14" xfId="17" applyNumberFormat="1" applyBorder="1" applyAlignment="1">
      <alignment horizontal="center" vertical="center" shrinkToFit="1"/>
    </xf>
    <xf numFmtId="0" fontId="5" fillId="0" borderId="0" xfId="17" applyAlignment="1">
      <alignment horizontal="center" vertical="center"/>
    </xf>
    <xf numFmtId="0" fontId="5" fillId="0" borderId="0" xfId="17" applyAlignment="1">
      <alignment horizontal="center" vertical="center" shrinkToFit="1"/>
    </xf>
    <xf numFmtId="0" fontId="7" fillId="0" borderId="0" xfId="17" applyFont="1" applyAlignment="1">
      <alignment horizontal="center" vertical="center"/>
    </xf>
    <xf numFmtId="177" fontId="5" fillId="5" borderId="0" xfId="17" applyNumberFormat="1" applyFill="1" applyAlignment="1">
      <alignment horizontal="center" vertical="center" shrinkToFit="1"/>
    </xf>
    <xf numFmtId="0" fontId="5" fillId="0" borderId="0" xfId="14" applyAlignment="1">
      <alignment horizontal="left" vertical="top" shrinkToFit="1"/>
    </xf>
    <xf numFmtId="0" fontId="49" fillId="0" borderId="0" xfId="3" applyFont="1" applyAlignment="1">
      <alignment horizontal="center" vertical="center"/>
    </xf>
    <xf numFmtId="0" fontId="6" fillId="0" borderId="2" xfId="3" applyFont="1" applyBorder="1" applyAlignment="1">
      <alignment horizontal="center" vertical="center"/>
    </xf>
    <xf numFmtId="0" fontId="6" fillId="0" borderId="2" xfId="3" applyFont="1" applyBorder="1" applyAlignment="1">
      <alignment vertical="center" wrapText="1"/>
    </xf>
    <xf numFmtId="0" fontId="6" fillId="0" borderId="2" xfId="3" applyFont="1" applyBorder="1" applyAlignment="1">
      <alignment vertical="center" shrinkToFit="1"/>
    </xf>
    <xf numFmtId="0" fontId="6" fillId="0" borderId="2" xfId="3" applyFont="1" applyBorder="1" applyAlignment="1">
      <alignment horizontal="center" vertical="center" wrapText="1"/>
    </xf>
    <xf numFmtId="38" fontId="6" fillId="0" borderId="2" xfId="9" applyFont="1" applyFill="1" applyBorder="1" applyAlignment="1">
      <alignment vertical="center" shrinkToFit="1"/>
    </xf>
    <xf numFmtId="0" fontId="57" fillId="0" borderId="0" xfId="10" applyFont="1" applyAlignment="1">
      <alignment horizontal="center" vertical="center"/>
    </xf>
    <xf numFmtId="177" fontId="56" fillId="5" borderId="0" xfId="10" applyNumberFormat="1" applyFont="1" applyFill="1" applyAlignment="1">
      <alignment horizontal="center" vertical="center" shrinkToFit="1"/>
    </xf>
    <xf numFmtId="0" fontId="36" fillId="0" borderId="0" xfId="10" applyFont="1" applyAlignment="1">
      <alignment horizontal="center" vertical="center" shrinkToFit="1"/>
    </xf>
    <xf numFmtId="0" fontId="36" fillId="0" borderId="0" xfId="10" applyFont="1" applyAlignment="1">
      <alignment horizontal="left" vertical="center" shrinkToFit="1"/>
    </xf>
    <xf numFmtId="0" fontId="36" fillId="0" borderId="0" xfId="10" applyFont="1" applyAlignment="1">
      <alignment horizontal="left" vertical="top" shrinkToFit="1"/>
    </xf>
    <xf numFmtId="0" fontId="36" fillId="0" borderId="0" xfId="10" applyFont="1" applyAlignment="1">
      <alignment horizontal="left" vertical="top" wrapText="1"/>
    </xf>
    <xf numFmtId="0" fontId="56" fillId="0" borderId="0" xfId="10" applyFont="1" applyAlignment="1">
      <alignment horizontal="center" vertical="center" shrinkToFit="1"/>
    </xf>
    <xf numFmtId="0" fontId="58" fillId="0" borderId="0" xfId="10" applyFont="1" applyAlignment="1">
      <alignment horizontal="center" vertical="center"/>
    </xf>
    <xf numFmtId="0" fontId="56" fillId="0" borderId="0" xfId="10" applyFont="1" applyAlignment="1">
      <alignment horizontal="center" vertical="center"/>
    </xf>
    <xf numFmtId="0" fontId="56" fillId="0" borderId="5" xfId="10" applyFont="1" applyBorder="1" applyAlignment="1">
      <alignment horizontal="left" vertical="center" shrinkToFit="1"/>
    </xf>
    <xf numFmtId="0" fontId="56" fillId="0" borderId="6" xfId="10" applyFont="1" applyBorder="1" applyAlignment="1">
      <alignment horizontal="left" vertical="center" shrinkToFit="1"/>
    </xf>
    <xf numFmtId="0" fontId="56" fillId="0" borderId="7" xfId="10" applyFont="1" applyBorder="1" applyAlignment="1">
      <alignment horizontal="left" vertical="center" shrinkToFit="1"/>
    </xf>
    <xf numFmtId="0" fontId="36" fillId="0" borderId="3" xfId="10" applyFont="1" applyBorder="1" applyAlignment="1">
      <alignment horizontal="center" vertical="center" wrapText="1"/>
    </xf>
    <xf numFmtId="0" fontId="36" fillId="0" borderId="58" xfId="10" applyFont="1" applyBorder="1" applyAlignment="1">
      <alignment horizontal="center" vertical="center" wrapText="1"/>
    </xf>
    <xf numFmtId="0" fontId="36" fillId="0" borderId="58" xfId="10" applyFont="1" applyBorder="1" applyAlignment="1">
      <alignment horizontal="center" vertical="center"/>
    </xf>
    <xf numFmtId="0" fontId="36" fillId="0" borderId="2" xfId="10" applyFont="1" applyBorder="1" applyAlignment="1">
      <alignment horizontal="center" vertical="center"/>
    </xf>
    <xf numFmtId="0" fontId="36" fillId="0" borderId="132" xfId="10" applyFont="1" applyBorder="1" applyAlignment="1">
      <alignment horizontal="center" vertical="center" wrapText="1"/>
    </xf>
    <xf numFmtId="0" fontId="36" fillId="0" borderId="5" xfId="10" applyFont="1" applyBorder="1" applyAlignment="1">
      <alignment horizontal="center" vertical="center"/>
    </xf>
    <xf numFmtId="0" fontId="36" fillId="0" borderId="7" xfId="10" applyFont="1" applyBorder="1" applyAlignment="1">
      <alignment horizontal="center" vertical="center"/>
    </xf>
    <xf numFmtId="0" fontId="56" fillId="5" borderId="0" xfId="10" applyFont="1" applyFill="1" applyAlignment="1">
      <alignment horizontal="center" vertical="center"/>
    </xf>
    <xf numFmtId="0" fontId="56" fillId="0" borderId="5" xfId="10" applyFont="1" applyBorder="1" applyAlignment="1">
      <alignment vertical="center" wrapText="1"/>
    </xf>
    <xf numFmtId="0" fontId="56" fillId="0" borderId="7" xfId="10" applyFont="1" applyBorder="1" applyAlignment="1">
      <alignment vertical="center" wrapText="1"/>
    </xf>
    <xf numFmtId="0" fontId="5" fillId="0" borderId="0" xfId="18" applyAlignment="1">
      <alignment horizontal="left" vertical="center" indent="3"/>
    </xf>
    <xf numFmtId="0" fontId="5" fillId="0" borderId="0" xfId="18" applyAlignment="1">
      <alignment horizontal="left" vertical="top" wrapText="1"/>
    </xf>
    <xf numFmtId="0" fontId="5" fillId="0" borderId="0" xfId="18" applyAlignment="1">
      <alignment horizontal="left" vertical="top" shrinkToFit="1"/>
    </xf>
    <xf numFmtId="177" fontId="5" fillId="0" borderId="0" xfId="18" applyNumberFormat="1" applyAlignment="1">
      <alignment horizontal="center" vertical="distributed" wrapText="1"/>
    </xf>
    <xf numFmtId="0" fontId="5" fillId="0" borderId="0" xfId="18" applyAlignment="1">
      <alignment horizontal="center" vertical="distributed"/>
    </xf>
    <xf numFmtId="0" fontId="5" fillId="0" borderId="5" xfId="18" applyBorder="1" applyAlignment="1">
      <alignment vertical="center" wrapText="1"/>
    </xf>
    <xf numFmtId="0" fontId="5" fillId="0" borderId="7" xfId="18" applyBorder="1" applyAlignment="1">
      <alignment vertical="center" wrapText="1"/>
    </xf>
    <xf numFmtId="0" fontId="5" fillId="0" borderId="103" xfId="18" applyBorder="1" applyAlignment="1">
      <alignment vertical="center" wrapText="1"/>
    </xf>
    <xf numFmtId="177" fontId="5" fillId="0" borderId="0" xfId="18" applyNumberFormat="1" applyAlignment="1">
      <alignment horizontal="center" vertical="top" wrapText="1"/>
    </xf>
    <xf numFmtId="0" fontId="5" fillId="0" borderId="0" xfId="18" applyAlignment="1">
      <alignment horizontal="center" vertical="center"/>
    </xf>
    <xf numFmtId="0" fontId="5" fillId="0" borderId="97" xfId="18" applyBorder="1" applyAlignment="1">
      <alignment horizontal="center" vertical="center"/>
    </xf>
    <xf numFmtId="0" fontId="5" fillId="0" borderId="98" xfId="18" applyBorder="1" applyAlignment="1">
      <alignment horizontal="center" vertical="center"/>
    </xf>
    <xf numFmtId="0" fontId="5" fillId="0" borderId="100" xfId="18" applyBorder="1" applyAlignment="1">
      <alignment horizontal="center" vertical="center"/>
    </xf>
    <xf numFmtId="0" fontId="5" fillId="0" borderId="106" xfId="18" applyBorder="1" applyAlignment="1">
      <alignment vertical="center" wrapText="1"/>
    </xf>
    <xf numFmtId="0" fontId="5" fillId="0" borderId="107" xfId="18" applyBorder="1" applyAlignment="1">
      <alignment vertical="center" wrapText="1"/>
    </xf>
    <xf numFmtId="0" fontId="5" fillId="0" borderId="109" xfId="18" applyBorder="1" applyAlignment="1">
      <alignment vertical="center" wrapText="1"/>
    </xf>
    <xf numFmtId="177" fontId="5" fillId="5" borderId="0" xfId="18" applyNumberFormat="1" applyFill="1" applyAlignment="1">
      <alignment horizontal="center" vertical="center" shrinkToFit="1"/>
    </xf>
    <xf numFmtId="0" fontId="7" fillId="0" borderId="0" xfId="18" applyFont="1" applyAlignment="1">
      <alignment horizontal="center" vertical="center"/>
    </xf>
    <xf numFmtId="177" fontId="6" fillId="0" borderId="0" xfId="3" applyNumberFormat="1" applyFont="1" applyAlignment="1">
      <alignment horizontal="left" vertical="center" shrinkToFit="1"/>
    </xf>
    <xf numFmtId="0" fontId="59" fillId="0" borderId="133" xfId="10" applyFont="1" applyBorder="1" applyAlignment="1">
      <alignment horizontal="center"/>
    </xf>
    <xf numFmtId="0" fontId="59" fillId="0" borderId="76" xfId="10" applyFont="1" applyBorder="1" applyAlignment="1">
      <alignment horizontal="center"/>
    </xf>
    <xf numFmtId="0" fontId="59" fillId="0" borderId="134" xfId="10" applyFont="1" applyBorder="1" applyAlignment="1">
      <alignment horizontal="center"/>
    </xf>
    <xf numFmtId="0" fontId="59" fillId="0" borderId="135" xfId="10" applyFont="1" applyBorder="1" applyAlignment="1">
      <alignment horizontal="center"/>
    </xf>
    <xf numFmtId="0" fontId="59" fillId="0" borderId="136" xfId="10" applyFont="1" applyBorder="1" applyAlignment="1">
      <alignment horizontal="center"/>
    </xf>
    <xf numFmtId="0" fontId="59" fillId="0" borderId="137" xfId="10" applyFont="1" applyBorder="1" applyAlignment="1">
      <alignment horizontal="center"/>
    </xf>
    <xf numFmtId="0" fontId="59" fillId="0" borderId="138" xfId="10" applyFont="1" applyBorder="1" applyAlignment="1">
      <alignment horizontal="center"/>
    </xf>
    <xf numFmtId="0" fontId="59" fillId="0" borderId="139" xfId="10" applyFont="1" applyBorder="1" applyAlignment="1">
      <alignment horizontal="center"/>
    </xf>
    <xf numFmtId="0" fontId="59" fillId="0" borderId="140" xfId="10" applyFont="1" applyBorder="1" applyAlignment="1">
      <alignment horizontal="center"/>
    </xf>
    <xf numFmtId="0" fontId="33" fillId="0" borderId="0" xfId="10" applyFont="1" applyAlignment="1">
      <alignment vertical="center" shrinkToFit="1"/>
    </xf>
    <xf numFmtId="0" fontId="33" fillId="0" borderId="82" xfId="10" applyFont="1" applyBorder="1" applyAlignment="1">
      <alignment vertical="center" shrinkToFit="1"/>
    </xf>
    <xf numFmtId="0" fontId="60" fillId="0" borderId="0" xfId="10" applyFont="1" applyAlignment="1">
      <alignment horizontal="center"/>
    </xf>
    <xf numFmtId="0" fontId="33" fillId="0" borderId="1" xfId="10" applyFont="1" applyBorder="1" applyAlignment="1">
      <alignment horizontal="center" vertical="center" shrinkToFit="1"/>
    </xf>
    <xf numFmtId="0" fontId="59" fillId="0" borderId="110" xfId="10" applyFont="1" applyBorder="1" applyAlignment="1">
      <alignment horizontal="center"/>
    </xf>
    <xf numFmtId="0" fontId="59" fillId="0" borderId="112" xfId="10" applyFont="1" applyBorder="1" applyAlignment="1">
      <alignment horizontal="center"/>
    </xf>
    <xf numFmtId="0" fontId="59" fillId="0" borderId="115" xfId="10" applyFont="1" applyBorder="1" applyAlignment="1">
      <alignment horizontal="center"/>
    </xf>
    <xf numFmtId="0" fontId="59" fillId="0" borderId="89" xfId="10" applyFont="1" applyBorder="1" applyAlignment="1">
      <alignment horizontal="center" vertical="top" wrapText="1"/>
    </xf>
    <xf numFmtId="0" fontId="59" fillId="0" borderId="85" xfId="10" applyFont="1" applyBorder="1" applyAlignment="1">
      <alignment horizontal="center" vertical="top" wrapText="1"/>
    </xf>
    <xf numFmtId="0" fontId="59" fillId="0" borderId="80" xfId="10" applyFont="1" applyBorder="1" applyAlignment="1">
      <alignment horizontal="center" vertical="top" wrapText="1"/>
    </xf>
    <xf numFmtId="0" fontId="59" fillId="0" borderId="11" xfId="10" applyFont="1" applyBorder="1" applyAlignment="1">
      <alignment horizontal="center" vertical="top" wrapText="1"/>
    </xf>
    <xf numFmtId="0" fontId="59" fillId="0" borderId="0" xfId="10" applyFont="1" applyAlignment="1">
      <alignment horizontal="center" vertical="top" wrapText="1"/>
    </xf>
    <xf numFmtId="0" fontId="59" fillId="0" borderId="82" xfId="10" applyFont="1" applyBorder="1" applyAlignment="1">
      <alignment horizontal="center" vertical="top" wrapText="1"/>
    </xf>
    <xf numFmtId="0" fontId="59" fillId="0" borderId="92" xfId="10" applyFont="1" applyBorder="1" applyAlignment="1">
      <alignment horizontal="center" vertical="top" wrapText="1"/>
    </xf>
    <xf numFmtId="0" fontId="59" fillId="0" borderId="86" xfId="10" applyFont="1" applyBorder="1" applyAlignment="1">
      <alignment horizontal="center" vertical="top" wrapText="1"/>
    </xf>
    <xf numFmtId="0" fontId="59" fillId="0" borderId="84" xfId="10" applyFont="1" applyBorder="1" applyAlignment="1">
      <alignment horizontal="center" vertical="top" wrapText="1"/>
    </xf>
    <xf numFmtId="0" fontId="59" fillId="0" borderId="79" xfId="10" applyFont="1" applyBorder="1" applyAlignment="1">
      <alignment horizontal="center" vertical="center" wrapText="1"/>
    </xf>
    <xf numFmtId="0" fontId="59" fillId="0" borderId="85" xfId="10" applyFont="1" applyBorder="1" applyAlignment="1">
      <alignment horizontal="center" vertical="center" wrapText="1"/>
    </xf>
    <xf numFmtId="0" fontId="59" fillId="0" borderId="80" xfId="10" applyFont="1" applyBorder="1" applyAlignment="1">
      <alignment horizontal="center" vertical="center" wrapText="1"/>
    </xf>
    <xf numFmtId="0" fontId="59" fillId="0" borderId="129" xfId="10" applyFont="1" applyBorder="1" applyAlignment="1">
      <alignment horizontal="center" vertical="center" wrapText="1"/>
    </xf>
    <xf numFmtId="0" fontId="59" fillId="0" borderId="1" xfId="10" applyFont="1" applyBorder="1" applyAlignment="1">
      <alignment horizontal="center" vertical="center" wrapText="1"/>
    </xf>
    <xf numFmtId="0" fontId="59" fillId="0" borderId="120" xfId="10" applyFont="1" applyBorder="1" applyAlignment="1">
      <alignment horizontal="center" vertical="center" wrapText="1"/>
    </xf>
    <xf numFmtId="0" fontId="59" fillId="0" borderId="95" xfId="10" applyFont="1" applyBorder="1" applyAlignment="1">
      <alignment horizontal="center"/>
    </xf>
    <xf numFmtId="0" fontId="59" fillId="0" borderId="101" xfId="10" applyFont="1" applyBorder="1" applyAlignment="1">
      <alignment horizontal="center"/>
    </xf>
    <xf numFmtId="0" fontId="59" fillId="0" borderId="104" xfId="10" applyFont="1" applyBorder="1" applyAlignment="1">
      <alignment horizontal="center"/>
    </xf>
    <xf numFmtId="0" fontId="59" fillId="0" borderId="89" xfId="10" applyFont="1" applyBorder="1" applyAlignment="1">
      <alignment horizontal="center"/>
    </xf>
    <xf numFmtId="0" fontId="59" fillId="0" borderId="85" xfId="10" applyFont="1" applyBorder="1" applyAlignment="1">
      <alignment horizontal="center"/>
    </xf>
    <xf numFmtId="0" fontId="59" fillId="0" borderId="80" xfId="10" applyFont="1" applyBorder="1" applyAlignment="1">
      <alignment horizontal="center"/>
    </xf>
    <xf numFmtId="0" fontId="59" fillId="0" borderId="11" xfId="10" applyFont="1" applyBorder="1" applyAlignment="1">
      <alignment horizontal="center"/>
    </xf>
    <xf numFmtId="0" fontId="59" fillId="0" borderId="0" xfId="10" applyFont="1" applyAlignment="1">
      <alignment horizontal="center"/>
    </xf>
    <xf numFmtId="0" fontId="59" fillId="0" borderId="82" xfId="10" applyFont="1" applyBorder="1" applyAlignment="1">
      <alignment horizontal="center"/>
    </xf>
    <xf numFmtId="0" fontId="59" fillId="0" borderId="92" xfId="10" applyFont="1" applyBorder="1" applyAlignment="1">
      <alignment horizontal="center"/>
    </xf>
    <xf numFmtId="0" fontId="59" fillId="0" borderId="86" xfId="10" applyFont="1" applyBorder="1" applyAlignment="1">
      <alignment horizontal="center"/>
    </xf>
    <xf numFmtId="0" fontId="59" fillId="0" borderId="84" xfId="10" applyFont="1" applyBorder="1" applyAlignment="1">
      <alignment horizontal="center"/>
    </xf>
    <xf numFmtId="0" fontId="33" fillId="0" borderId="58" xfId="10" applyFont="1" applyBorder="1" applyAlignment="1">
      <alignment vertical="center" shrinkToFit="1"/>
    </xf>
    <xf numFmtId="0" fontId="33" fillId="0" borderId="119" xfId="10" applyFont="1" applyBorder="1" applyAlignment="1">
      <alignment vertical="center" shrinkToFit="1"/>
    </xf>
    <xf numFmtId="0" fontId="33" fillId="0" borderId="96" xfId="10" applyFont="1" applyBorder="1" applyAlignment="1">
      <alignment vertical="center" shrinkToFit="1"/>
    </xf>
    <xf numFmtId="0" fontId="33" fillId="0" borderId="99" xfId="10" applyFont="1" applyBorder="1" applyAlignment="1">
      <alignment vertical="center" shrinkToFit="1"/>
    </xf>
    <xf numFmtId="0" fontId="33" fillId="0" borderId="2" xfId="10" applyFont="1" applyBorder="1" applyAlignment="1">
      <alignment vertical="center" shrinkToFit="1"/>
    </xf>
    <xf numFmtId="0" fontId="33" fillId="0" borderId="102" xfId="10" applyFont="1" applyBorder="1" applyAlignment="1">
      <alignment vertical="center" shrinkToFit="1"/>
    </xf>
    <xf numFmtId="0" fontId="63" fillId="0" borderId="0" xfId="1" applyFont="1" applyAlignment="1">
      <alignment horizontal="right"/>
    </xf>
    <xf numFmtId="0" fontId="2" fillId="0" borderId="0" xfId="1" applyAlignment="1">
      <alignment horizontal="right"/>
    </xf>
    <xf numFmtId="0" fontId="6" fillId="0" borderId="1" xfId="1" applyFont="1" applyBorder="1" applyAlignment="1">
      <alignment horizontal="left" vertical="center"/>
    </xf>
    <xf numFmtId="0" fontId="6" fillId="0" borderId="8" xfId="1" applyFont="1" applyBorder="1" applyAlignment="1">
      <alignment horizontal="center" vertical="center" wrapText="1"/>
    </xf>
    <xf numFmtId="0" fontId="2" fillId="0" borderId="9" xfId="1" applyBorder="1" applyAlignment="1">
      <alignment horizontal="center" vertical="center" wrapText="1"/>
    </xf>
    <xf numFmtId="0" fontId="6" fillId="0" borderId="11" xfId="1" applyFont="1" applyBorder="1" applyAlignment="1">
      <alignment horizontal="center" vertical="center" wrapText="1"/>
    </xf>
    <xf numFmtId="0" fontId="2" fillId="0" borderId="0" xfId="1" applyAlignment="1">
      <alignment horizontal="center" vertical="center" wrapText="1"/>
    </xf>
    <xf numFmtId="0" fontId="6" fillId="0" borderId="13" xfId="1" applyFont="1" applyBorder="1" applyAlignment="1">
      <alignment horizontal="center" vertical="center" wrapText="1"/>
    </xf>
    <xf numFmtId="0" fontId="2" fillId="0" borderId="1" xfId="1" applyBorder="1" applyAlignment="1">
      <alignment horizontal="center" vertical="center" wrapText="1"/>
    </xf>
    <xf numFmtId="0" fontId="2" fillId="0" borderId="141" xfId="1" applyBorder="1" applyAlignment="1">
      <alignment horizontal="center"/>
    </xf>
    <xf numFmtId="0" fontId="2" fillId="0" borderId="5" xfId="1" applyBorder="1" applyAlignment="1">
      <alignment horizontal="center"/>
    </xf>
    <xf numFmtId="0" fontId="2" fillId="0" borderId="6" xfId="1" applyBorder="1" applyAlignment="1">
      <alignment horizontal="center"/>
    </xf>
    <xf numFmtId="0" fontId="2" fillId="0" borderId="7" xfId="1" applyBorder="1" applyAlignment="1">
      <alignment horizontal="center"/>
    </xf>
    <xf numFmtId="0" fontId="6" fillId="0" borderId="5" xfId="1" applyFont="1" applyBorder="1" applyAlignment="1">
      <alignment horizontal="center" vertical="center" wrapText="1"/>
    </xf>
    <xf numFmtId="0" fontId="40" fillId="0" borderId="3" xfId="1" applyFont="1" applyBorder="1" applyAlignment="1">
      <alignment horizontal="center" vertical="center" wrapText="1"/>
    </xf>
    <xf numFmtId="0" fontId="40" fillId="0" borderId="132" xfId="1" applyFont="1" applyBorder="1" applyAlignment="1">
      <alignment horizontal="center" vertical="center" wrapText="1"/>
    </xf>
    <xf numFmtId="0" fontId="40" fillId="0" borderId="8" xfId="1" quotePrefix="1" applyFont="1" applyBorder="1" applyAlignment="1">
      <alignment horizontal="center" vertical="center" wrapText="1"/>
    </xf>
    <xf numFmtId="0" fontId="40" fillId="0" borderId="13" xfId="1" applyFont="1" applyBorder="1" applyAlignment="1">
      <alignment horizontal="center" vertical="center" wrapText="1"/>
    </xf>
    <xf numFmtId="0" fontId="69" fillId="0" borderId="142" xfId="1" applyFont="1" applyBorder="1" applyAlignment="1">
      <alignment horizontal="center" vertical="center" wrapText="1"/>
    </xf>
    <xf numFmtId="0" fontId="69" fillId="0" borderId="143" xfId="1" applyFont="1" applyBorder="1" applyAlignment="1">
      <alignment horizontal="center" vertical="center" wrapText="1"/>
    </xf>
    <xf numFmtId="0" fontId="40" fillId="0" borderId="5" xfId="1" applyFont="1" applyBorder="1" applyAlignment="1">
      <alignment horizontal="center" vertical="center" wrapText="1"/>
    </xf>
    <xf numFmtId="0" fontId="69" fillId="0" borderId="144" xfId="1" applyFont="1" applyBorder="1" applyAlignment="1">
      <alignment horizontal="center" vertical="center" wrapText="1"/>
    </xf>
    <xf numFmtId="0" fontId="40" fillId="0" borderId="2" xfId="1" applyFont="1" applyBorder="1" applyAlignment="1">
      <alignment horizontal="center" vertical="center" wrapText="1"/>
    </xf>
    <xf numFmtId="0" fontId="40" fillId="0" borderId="8" xfId="1" applyFont="1" applyBorder="1" applyAlignment="1">
      <alignment horizontal="center" vertical="center" wrapText="1"/>
    </xf>
    <xf numFmtId="0" fontId="2" fillId="0" borderId="8" xfId="1" applyBorder="1" applyAlignment="1">
      <alignment horizontal="center"/>
    </xf>
    <xf numFmtId="0" fontId="2" fillId="0" borderId="9" xfId="1" applyBorder="1" applyAlignment="1">
      <alignment horizontal="center"/>
    </xf>
    <xf numFmtId="0" fontId="2" fillId="0" borderId="10" xfId="1" applyBorder="1" applyAlignment="1">
      <alignment horizontal="center"/>
    </xf>
    <xf numFmtId="0" fontId="2" fillId="0" borderId="11" xfId="1" applyBorder="1" applyAlignment="1">
      <alignment horizontal="center"/>
    </xf>
    <xf numFmtId="0" fontId="2" fillId="0" borderId="0" xfId="1" applyAlignment="1">
      <alignment horizontal="center"/>
    </xf>
    <xf numFmtId="0" fontId="2" fillId="0" borderId="12" xfId="1" applyBorder="1" applyAlignment="1">
      <alignment horizontal="center"/>
    </xf>
    <xf numFmtId="0" fontId="2" fillId="0" borderId="13" xfId="1" applyBorder="1" applyAlignment="1">
      <alignment horizontal="center"/>
    </xf>
    <xf numFmtId="0" fontId="2" fillId="0" borderId="1" xfId="1" applyBorder="1" applyAlignment="1">
      <alignment horizontal="center"/>
    </xf>
    <xf numFmtId="0" fontId="2" fillId="0" borderId="14" xfId="1" applyBorder="1" applyAlignment="1">
      <alignment horizontal="center"/>
    </xf>
    <xf numFmtId="0" fontId="40" fillId="0" borderId="5" xfId="1" quotePrefix="1" applyFont="1" applyBorder="1" applyAlignment="1">
      <alignment horizontal="center" vertical="center" wrapText="1"/>
    </xf>
    <xf numFmtId="0" fontId="40" fillId="0" borderId="58" xfId="1" applyFont="1" applyBorder="1" applyAlignment="1">
      <alignment horizontal="center" vertical="center" wrapText="1"/>
    </xf>
    <xf numFmtId="0" fontId="40" fillId="0" borderId="144" xfId="1" applyFont="1" applyBorder="1" applyAlignment="1">
      <alignment horizontal="center" vertical="center" wrapText="1"/>
    </xf>
    <xf numFmtId="0" fontId="59" fillId="0" borderId="154" xfId="10" applyFont="1" applyBorder="1" applyAlignment="1">
      <alignment horizontal="center" vertical="top" wrapText="1"/>
    </xf>
    <xf numFmtId="0" fontId="59" fillId="0" borderId="155" xfId="10" applyFont="1" applyBorder="1" applyAlignment="1">
      <alignment horizontal="center" vertical="top" wrapText="1"/>
    </xf>
    <xf numFmtId="0" fontId="59" fillId="0" borderId="156" xfId="10" applyFont="1" applyBorder="1" applyAlignment="1">
      <alignment horizontal="center" vertical="top" wrapText="1"/>
    </xf>
    <xf numFmtId="0" fontId="59" fillId="0" borderId="157" xfId="10" applyFont="1" applyBorder="1" applyAlignment="1">
      <alignment horizontal="center" vertical="top" wrapText="1"/>
    </xf>
    <xf numFmtId="0" fontId="59" fillId="0" borderId="136" xfId="10" applyFont="1" applyBorder="1" applyAlignment="1">
      <alignment horizontal="center" vertical="top" wrapText="1"/>
    </xf>
    <xf numFmtId="0" fontId="59" fillId="0" borderId="137" xfId="10" applyFont="1" applyBorder="1" applyAlignment="1">
      <alignment horizontal="center" vertical="top" wrapText="1"/>
    </xf>
    <xf numFmtId="0" fontId="59" fillId="0" borderId="158" xfId="10" applyFont="1" applyBorder="1" applyAlignment="1">
      <alignment horizontal="center" vertical="top" wrapText="1"/>
    </xf>
    <xf numFmtId="0" fontId="59" fillId="0" borderId="139" xfId="10" applyFont="1" applyBorder="1" applyAlignment="1">
      <alignment horizontal="center" vertical="top" wrapText="1"/>
    </xf>
    <xf numFmtId="0" fontId="59" fillId="0" borderId="140" xfId="10" applyFont="1" applyBorder="1" applyAlignment="1">
      <alignment horizontal="center" vertical="top" wrapText="1"/>
    </xf>
    <xf numFmtId="0" fontId="59" fillId="0" borderId="154" xfId="10" applyFont="1" applyBorder="1" applyAlignment="1">
      <alignment horizontal="center"/>
    </xf>
    <xf numFmtId="0" fontId="59" fillId="0" borderId="155" xfId="10" applyFont="1" applyBorder="1" applyAlignment="1">
      <alignment horizontal="center"/>
    </xf>
    <xf numFmtId="0" fontId="59" fillId="0" borderId="156" xfId="10" applyFont="1" applyBorder="1" applyAlignment="1">
      <alignment horizontal="center"/>
    </xf>
    <xf numFmtId="0" fontId="59" fillId="0" borderId="157" xfId="10" applyFont="1" applyBorder="1" applyAlignment="1">
      <alignment horizontal="center"/>
    </xf>
    <xf numFmtId="0" fontId="59" fillId="0" borderId="158" xfId="10" applyFont="1" applyBorder="1" applyAlignment="1">
      <alignment horizontal="center"/>
    </xf>
    <xf numFmtId="0" fontId="71" fillId="0" borderId="0" xfId="10" applyFont="1" applyAlignment="1">
      <alignment horizontal="left" vertical="center" wrapText="1"/>
    </xf>
    <xf numFmtId="0" fontId="71" fillId="0" borderId="12" xfId="10" applyFont="1" applyBorder="1" applyAlignment="1">
      <alignment horizontal="left" vertical="center" wrapText="1"/>
    </xf>
    <xf numFmtId="0" fontId="36" fillId="0" borderId="0" xfId="10" applyFont="1" applyAlignment="1">
      <alignment vertical="center" wrapText="1"/>
    </xf>
    <xf numFmtId="0" fontId="36" fillId="0" borderId="12" xfId="10" applyFont="1" applyBorder="1" applyAlignment="1">
      <alignment vertical="center" wrapText="1"/>
    </xf>
    <xf numFmtId="0" fontId="70" fillId="0" borderId="0" xfId="10" applyFont="1" applyAlignment="1">
      <alignment horizontal="center" vertical="center"/>
    </xf>
    <xf numFmtId="0" fontId="71" fillId="3" borderId="2" xfId="10" applyFont="1" applyFill="1" applyBorder="1" applyAlignment="1">
      <alignment horizontal="left" vertical="center" shrinkToFit="1"/>
    </xf>
    <xf numFmtId="0" fontId="71" fillId="0" borderId="2" xfId="10" applyFont="1" applyBorder="1" applyAlignment="1">
      <alignment horizontal="center" vertical="center" wrapText="1"/>
    </xf>
    <xf numFmtId="0" fontId="71" fillId="0" borderId="132" xfId="10" applyFont="1" applyBorder="1" applyAlignment="1">
      <alignment horizontal="left" vertical="top" wrapText="1"/>
    </xf>
    <xf numFmtId="0" fontId="36" fillId="0" borderId="1" xfId="10" applyFont="1" applyBorder="1" applyAlignment="1">
      <alignment vertical="center" wrapText="1"/>
    </xf>
    <xf numFmtId="0" fontId="36" fillId="0" borderId="14" xfId="10" applyFont="1" applyBorder="1" applyAlignment="1">
      <alignment vertical="center" wrapText="1"/>
    </xf>
    <xf numFmtId="0" fontId="71" fillId="0" borderId="0" xfId="10" applyFont="1" applyAlignment="1">
      <alignment horizontal="center" vertical="center" wrapText="1"/>
    </xf>
    <xf numFmtId="0" fontId="71" fillId="0" borderId="12" xfId="10" applyFont="1" applyBorder="1" applyAlignment="1">
      <alignment horizontal="center" vertical="center" wrapText="1"/>
    </xf>
    <xf numFmtId="0" fontId="71" fillId="0" borderId="9" xfId="10" applyFont="1" applyBorder="1" applyAlignment="1">
      <alignment horizontal="left" vertical="center" wrapText="1"/>
    </xf>
    <xf numFmtId="0" fontId="71" fillId="0" borderId="10" xfId="10" applyFont="1" applyBorder="1" applyAlignment="1">
      <alignment horizontal="left" vertical="center" wrapText="1"/>
    </xf>
    <xf numFmtId="0" fontId="71" fillId="0" borderId="1" xfId="10" applyFont="1" applyBorder="1" applyAlignment="1">
      <alignment horizontal="left" vertical="center" wrapText="1"/>
    </xf>
    <xf numFmtId="0" fontId="71" fillId="0" borderId="14" xfId="10" applyFont="1" applyBorder="1" applyAlignment="1">
      <alignment horizontal="left" vertical="center" wrapText="1"/>
    </xf>
    <xf numFmtId="0" fontId="71" fillId="0" borderId="132" xfId="10" applyFont="1" applyBorder="1" applyAlignment="1">
      <alignment vertical="top" wrapText="1"/>
    </xf>
    <xf numFmtId="0" fontId="36" fillId="0" borderId="8" xfId="10" applyFont="1" applyBorder="1" applyAlignment="1">
      <alignment horizontal="left" vertical="top"/>
    </xf>
    <xf numFmtId="0" fontId="36" fillId="0" borderId="9" xfId="10" applyFont="1" applyBorder="1" applyAlignment="1">
      <alignment horizontal="left" vertical="top"/>
    </xf>
    <xf numFmtId="0" fontId="36" fillId="0" borderId="10" xfId="10" applyFont="1" applyBorder="1" applyAlignment="1">
      <alignment horizontal="left" vertical="top"/>
    </xf>
    <xf numFmtId="0" fontId="36" fillId="0" borderId="11" xfId="10" applyFont="1" applyBorder="1" applyAlignment="1">
      <alignment horizontal="left" vertical="top"/>
    </xf>
    <xf numFmtId="0" fontId="36" fillId="0" borderId="0" xfId="10" applyFont="1" applyAlignment="1">
      <alignment horizontal="left" vertical="top"/>
    </xf>
    <xf numFmtId="0" fontId="36" fillId="0" borderId="12" xfId="10" applyFont="1" applyBorder="1" applyAlignment="1">
      <alignment horizontal="left" vertical="top"/>
    </xf>
    <xf numFmtId="0" fontId="36" fillId="0" borderId="13" xfId="10" applyFont="1" applyBorder="1" applyAlignment="1">
      <alignment horizontal="left" vertical="top"/>
    </xf>
    <xf numFmtId="0" fontId="36" fillId="0" borderId="1" xfId="10" applyFont="1" applyBorder="1" applyAlignment="1">
      <alignment horizontal="left" vertical="top"/>
    </xf>
    <xf numFmtId="0" fontId="36" fillId="0" borderId="14" xfId="10" applyFont="1" applyBorder="1" applyAlignment="1">
      <alignment horizontal="left" vertical="top"/>
    </xf>
    <xf numFmtId="0" fontId="71" fillId="0" borderId="5" xfId="10" applyFont="1" applyBorder="1" applyAlignment="1">
      <alignment horizontal="center" vertical="center" wrapText="1"/>
    </xf>
    <xf numFmtId="0" fontId="71" fillId="0" borderId="7" xfId="10" applyFont="1" applyBorder="1" applyAlignment="1">
      <alignment horizontal="center" vertical="center" wrapText="1"/>
    </xf>
    <xf numFmtId="0" fontId="36" fillId="0" borderId="5" xfId="10" applyFont="1" applyBorder="1" applyAlignment="1">
      <alignment horizontal="left" vertical="top"/>
    </xf>
    <xf numFmtId="0" fontId="36" fillId="0" borderId="6" xfId="10" applyFont="1" applyBorder="1" applyAlignment="1">
      <alignment horizontal="left" vertical="top"/>
    </xf>
    <xf numFmtId="0" fontId="36" fillId="0" borderId="7" xfId="10" applyFont="1" applyBorder="1" applyAlignment="1">
      <alignment horizontal="left" vertical="top"/>
    </xf>
    <xf numFmtId="0" fontId="71" fillId="3" borderId="5" xfId="10" applyFont="1" applyFill="1" applyBorder="1" applyAlignment="1">
      <alignment horizontal="left" vertical="center" shrinkToFit="1"/>
    </xf>
    <xf numFmtId="0" fontId="71" fillId="3" borderId="6" xfId="10" applyFont="1" applyFill="1" applyBorder="1" applyAlignment="1">
      <alignment horizontal="left" vertical="center" shrinkToFit="1"/>
    </xf>
    <xf numFmtId="0" fontId="71" fillId="3" borderId="7" xfId="10" applyFont="1" applyFill="1" applyBorder="1" applyAlignment="1">
      <alignment horizontal="left" vertical="center" shrinkToFit="1"/>
    </xf>
    <xf numFmtId="0" fontId="6" fillId="0" borderId="0" xfId="3" applyFont="1" applyAlignment="1">
      <alignment vertical="center"/>
    </xf>
    <xf numFmtId="0" fontId="6" fillId="0" borderId="16" xfId="3" applyFont="1" applyBorder="1" applyAlignment="1">
      <alignment vertical="center"/>
    </xf>
    <xf numFmtId="0" fontId="13" fillId="0" borderId="16" xfId="3" applyFont="1" applyBorder="1" applyAlignment="1">
      <alignment vertical="center"/>
    </xf>
    <xf numFmtId="0" fontId="13" fillId="0" borderId="122" xfId="3" applyFont="1" applyBorder="1" applyAlignment="1">
      <alignment vertical="center"/>
    </xf>
    <xf numFmtId="0" fontId="13" fillId="0" borderId="123" xfId="3" applyFont="1" applyBorder="1" applyAlignment="1">
      <alignment vertical="center"/>
    </xf>
    <xf numFmtId="0" fontId="13" fillId="0" borderId="124" xfId="3" applyFont="1" applyBorder="1" applyAlignment="1">
      <alignment vertical="center"/>
    </xf>
    <xf numFmtId="0" fontId="9" fillId="0" borderId="31" xfId="3" applyBorder="1" applyAlignment="1">
      <alignment vertical="center"/>
    </xf>
    <xf numFmtId="0" fontId="9" fillId="0" borderId="32" xfId="3" applyBorder="1" applyAlignment="1">
      <alignment vertical="center"/>
    </xf>
    <xf numFmtId="0" fontId="9" fillId="0" borderId="33" xfId="3" applyBorder="1" applyAlignment="1">
      <alignment vertical="center"/>
    </xf>
    <xf numFmtId="0" fontId="6" fillId="5" borderId="0" xfId="3" applyFont="1" applyFill="1" applyAlignment="1">
      <alignment vertical="center"/>
    </xf>
    <xf numFmtId="0" fontId="9" fillId="0" borderId="5" xfId="3" applyBorder="1" applyAlignment="1">
      <alignment vertical="center"/>
    </xf>
    <xf numFmtId="0" fontId="9" fillId="0" borderId="6" xfId="3" applyBorder="1" applyAlignment="1">
      <alignment vertical="center"/>
    </xf>
    <xf numFmtId="0" fontId="9" fillId="0" borderId="7" xfId="3" applyBorder="1" applyAlignment="1">
      <alignment vertical="center"/>
    </xf>
    <xf numFmtId="0" fontId="36" fillId="0" borderId="110" xfId="1" applyFont="1" applyBorder="1" applyAlignment="1">
      <alignment vertical="center"/>
    </xf>
    <xf numFmtId="0" fontId="36" fillId="0" borderId="111" xfId="1" applyFont="1" applyBorder="1" applyAlignment="1">
      <alignment vertical="center"/>
    </xf>
    <xf numFmtId="0" fontId="36" fillId="0" borderId="98" xfId="1" applyFont="1" applyBorder="1" applyAlignment="1">
      <alignment vertical="center"/>
    </xf>
    <xf numFmtId="0" fontId="36" fillId="0" borderId="113" xfId="1" applyFont="1" applyBorder="1" applyAlignment="1">
      <alignment vertical="center"/>
    </xf>
    <xf numFmtId="0" fontId="36" fillId="0" borderId="9" xfId="1" applyFont="1" applyBorder="1" applyAlignment="1">
      <alignment vertical="center"/>
    </xf>
    <xf numFmtId="0" fontId="36" fillId="0" borderId="114" xfId="1" applyFont="1" applyBorder="1" applyAlignment="1">
      <alignment vertical="center"/>
    </xf>
    <xf numFmtId="0" fontId="36" fillId="0" borderId="0" xfId="1" applyFont="1" applyAlignment="1">
      <alignment vertical="center"/>
    </xf>
    <xf numFmtId="0" fontId="6" fillId="0" borderId="16" xfId="1" applyFont="1" applyBorder="1" applyAlignment="1">
      <alignment vertical="center"/>
    </xf>
    <xf numFmtId="0" fontId="6" fillId="0" borderId="0" xfId="1" applyFont="1" applyAlignment="1">
      <alignment vertical="center"/>
    </xf>
    <xf numFmtId="0" fontId="6" fillId="0" borderId="30" xfId="1" applyFont="1" applyBorder="1" applyAlignment="1">
      <alignment vertical="center"/>
    </xf>
    <xf numFmtId="0" fontId="6" fillId="5" borderId="123" xfId="1" applyFont="1" applyFill="1" applyBorder="1" applyAlignment="1">
      <alignment vertical="center"/>
    </xf>
  </cellXfs>
  <cellStyles count="23">
    <cellStyle name="ハイパーリンク" xfId="20" builtinId="8"/>
    <cellStyle name="桁区切り" xfId="21" builtinId="6"/>
    <cellStyle name="桁区切り 2" xfId="11" xr:uid="{00000000-0005-0000-0000-000002000000}"/>
    <cellStyle name="桁区切り 3" xfId="9" xr:uid="{00000000-0005-0000-0000-000003000000}"/>
    <cellStyle name="桁区切り 5 2 2 3" xfId="6" xr:uid="{00000000-0005-0000-0000-000004000000}"/>
    <cellStyle name="通貨 2" xfId="16" xr:uid="{00000000-0005-0000-0000-000005000000}"/>
    <cellStyle name="通貨 4 2 2 3" xfId="7" xr:uid="{00000000-0005-0000-0000-000006000000}"/>
    <cellStyle name="標準" xfId="0" builtinId="0"/>
    <cellStyle name="標準 2 2" xfId="1" xr:uid="{00000000-0005-0000-0000-000008000000}"/>
    <cellStyle name="標準 3" xfId="10" xr:uid="{00000000-0005-0000-0000-000009000000}"/>
    <cellStyle name="標準 4" xfId="3" xr:uid="{00000000-0005-0000-0000-00000A000000}"/>
    <cellStyle name="標準 5" xfId="8" xr:uid="{00000000-0005-0000-0000-00000B000000}"/>
    <cellStyle name="標準 6 3 2 3" xfId="5" xr:uid="{00000000-0005-0000-0000-00000C000000}"/>
    <cellStyle name="標準_006現場代理人等通知書" xfId="2" xr:uid="{00000000-0005-0000-0000-00000D000000}"/>
    <cellStyle name="標準_008現場代理人等変更通知書" xfId="4" xr:uid="{00000000-0005-0000-0000-00000E000000}"/>
    <cellStyle name="標準_011貸与品借用（返納）書" xfId="15" xr:uid="{00000000-0005-0000-0000-00000F000000}"/>
    <cellStyle name="標準_012支給品受領書" xfId="14" xr:uid="{00000000-0005-0000-0000-000010000000}"/>
    <cellStyle name="標準_013支給品精算書" xfId="17" xr:uid="{00000000-0005-0000-0000-000011000000}"/>
    <cellStyle name="標準_015現場発生品調書" xfId="18" xr:uid="{00000000-0005-0000-0000-000012000000}"/>
    <cellStyle name="標準_028工期延長願" xfId="22" xr:uid="{00000000-0005-0000-0000-000013000000}"/>
    <cellStyle name="標準_049請負工事既済部分検査要求書" xfId="12" xr:uid="{00000000-0005-0000-0000-000014000000}"/>
    <cellStyle name="標準_052引渡書" xfId="19" xr:uid="{00000000-0005-0000-0000-000015000000}"/>
    <cellStyle name="標準_様式検-13" xfId="13" xr:uid="{00000000-0005-0000-0000-000016000000}"/>
  </cellStyles>
  <dxfs count="39">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tyles" Target="styles.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24</xdr:col>
      <xdr:colOff>219074</xdr:colOff>
      <xdr:row>13</xdr:row>
      <xdr:rowOff>142874</xdr:rowOff>
    </xdr:from>
    <xdr:to>
      <xdr:col>36</xdr:col>
      <xdr:colOff>238125</xdr:colOff>
      <xdr:row>19</xdr:row>
      <xdr:rowOff>266699</xdr:rowOff>
    </xdr:to>
    <xdr:sp macro="" textlink="">
      <xdr:nvSpPr>
        <xdr:cNvPr id="3" name="正方形/長方形 2">
          <a:extLst>
            <a:ext uri="{FF2B5EF4-FFF2-40B4-BE49-F238E27FC236}">
              <a16:creationId xmlns:a16="http://schemas.microsoft.com/office/drawing/2014/main" id="{3E64B39D-11FE-4465-90D3-771A10F4C9EA}"/>
            </a:ext>
          </a:extLst>
        </xdr:cNvPr>
        <xdr:cNvSpPr/>
      </xdr:nvSpPr>
      <xdr:spPr>
        <a:xfrm>
          <a:off x="6943724" y="2419349"/>
          <a:ext cx="3219451" cy="183832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200"/>
            <a:t>（様式について補足）</a:t>
          </a:r>
          <a:endParaRPr lang="en-US" altLang="ja-JP" sz="1200"/>
        </a:p>
        <a:p>
          <a:pPr algn="l"/>
          <a:endParaRPr lang="en-US" altLang="ja-JP" sz="1200"/>
        </a:p>
        <a:p>
          <a:pPr algn="l"/>
          <a:r>
            <a:rPr lang="ja-JP" altLang="en-US" sz="1200"/>
            <a:t>・従来の「工事種別」について、</a:t>
          </a:r>
          <a:r>
            <a:rPr lang="en-US" altLang="ja-JP" sz="1200"/>
            <a:t>【</a:t>
          </a:r>
          <a:r>
            <a:rPr lang="ja-JP" altLang="en-US" sz="1200"/>
            <a:t>費目</a:t>
          </a:r>
          <a:r>
            <a:rPr lang="en-US" altLang="ja-JP" sz="1200"/>
            <a:t>】</a:t>
          </a:r>
          <a:r>
            <a:rPr lang="ja-JP" altLang="en-US" sz="1200"/>
            <a:t>と</a:t>
          </a:r>
          <a:r>
            <a:rPr lang="en-US" altLang="ja-JP" sz="1200"/>
            <a:t>【</a:t>
          </a:r>
          <a:r>
            <a:rPr lang="ja-JP" altLang="en-US" sz="1200"/>
            <a:t>工種</a:t>
          </a:r>
          <a:r>
            <a:rPr lang="en-US" altLang="ja-JP" sz="1200"/>
            <a:t>】</a:t>
          </a:r>
          <a:r>
            <a:rPr lang="ja-JP" altLang="en-US" sz="1200"/>
            <a:t>にわけて記載してください。</a:t>
          </a:r>
          <a:endParaRPr lang="en-US" altLang="ja-JP" sz="1200"/>
        </a:p>
        <a:p>
          <a:pPr algn="l"/>
          <a:r>
            <a:rPr lang="ja-JP" altLang="en-US" sz="1200"/>
            <a:t>・</a:t>
          </a:r>
          <a:r>
            <a:rPr lang="en-US" altLang="ja-JP" sz="1200"/>
            <a:t>【</a:t>
          </a:r>
          <a:r>
            <a:rPr lang="ja-JP" altLang="en-US" sz="1200"/>
            <a:t>種別</a:t>
          </a:r>
          <a:r>
            <a:rPr lang="en-US" altLang="ja-JP" sz="1200"/>
            <a:t>】</a:t>
          </a:r>
          <a:r>
            <a:rPr lang="ja-JP" altLang="en-US" sz="1200"/>
            <a:t>、</a:t>
          </a:r>
          <a:r>
            <a:rPr lang="en-US" altLang="ja-JP" sz="1200"/>
            <a:t>【</a:t>
          </a:r>
          <a:r>
            <a:rPr lang="ja-JP" altLang="en-US" sz="1200"/>
            <a:t>細別</a:t>
          </a:r>
          <a:r>
            <a:rPr lang="en-US" altLang="ja-JP" sz="1200"/>
            <a:t>】</a:t>
          </a:r>
          <a:r>
            <a:rPr lang="ja-JP" altLang="en-US" sz="1200"/>
            <a:t>、</a:t>
          </a:r>
          <a:r>
            <a:rPr lang="en-US" altLang="ja-JP" sz="1200"/>
            <a:t>【</a:t>
          </a:r>
          <a:r>
            <a:rPr lang="ja-JP" altLang="en-US" sz="1200"/>
            <a:t>規格</a:t>
          </a:r>
          <a:r>
            <a:rPr lang="en-US" altLang="ja-JP" sz="1200"/>
            <a:t>】</a:t>
          </a:r>
          <a:r>
            <a:rPr lang="ja-JP" altLang="en-US" sz="1200"/>
            <a:t>の各欄は基本的には記載不要です。</a:t>
          </a:r>
          <a:endParaRPr lang="en-US" altLang="ja-JP" sz="1200"/>
        </a:p>
        <a:p>
          <a:pPr algn="l"/>
          <a:r>
            <a:rPr lang="ja-JP" altLang="en-US" sz="1200"/>
            <a:t>・</a:t>
          </a:r>
          <a:r>
            <a:rPr lang="en-US" altLang="ja-JP" sz="1200"/>
            <a:t>【</a:t>
          </a:r>
          <a:r>
            <a:rPr lang="ja-JP" altLang="en-US" sz="1200"/>
            <a:t>員数</a:t>
          </a:r>
          <a:r>
            <a:rPr lang="en-US" altLang="ja-JP" sz="1200"/>
            <a:t>】</a:t>
          </a:r>
          <a:r>
            <a:rPr lang="ja-JP" altLang="en-US" sz="1200"/>
            <a:t>は数量と同じ意味です。</a:t>
          </a:r>
          <a:endParaRPr lang="en-US" altLang="ja-JP" sz="1200"/>
        </a:p>
      </xdr:txBody>
    </xdr:sp>
    <xdr:clientData/>
  </xdr:twoCellAnchor>
  <xdr:twoCellAnchor>
    <xdr:from>
      <xdr:col>38</xdr:col>
      <xdr:colOff>190501</xdr:colOff>
      <xdr:row>2</xdr:row>
      <xdr:rowOff>57151</xdr:rowOff>
    </xdr:from>
    <xdr:to>
      <xdr:col>41</xdr:col>
      <xdr:colOff>114301</xdr:colOff>
      <xdr:row>4</xdr:row>
      <xdr:rowOff>28576</xdr:rowOff>
    </xdr:to>
    <xdr:sp macro="" textlink="">
      <xdr:nvSpPr>
        <xdr:cNvPr id="4" name="正方形/長方形 3">
          <a:extLst>
            <a:ext uri="{FF2B5EF4-FFF2-40B4-BE49-F238E27FC236}">
              <a16:creationId xmlns:a16="http://schemas.microsoft.com/office/drawing/2014/main" id="{51A08137-286A-4E1D-B18C-0732A7F2FDAD}"/>
            </a:ext>
          </a:extLst>
        </xdr:cNvPr>
        <xdr:cNvSpPr/>
      </xdr:nvSpPr>
      <xdr:spPr>
        <a:xfrm>
          <a:off x="10648951" y="400051"/>
          <a:ext cx="723900" cy="3810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200">
              <a:solidFill>
                <a:schemeClr val="bg1"/>
              </a:solidFill>
            </a:rPr>
            <a:t>記載例</a:t>
          </a:r>
          <a:endParaRPr lang="en-US" altLang="ja-JP" sz="1200">
            <a:solidFill>
              <a:schemeClr val="bg1"/>
            </a:solidFill>
          </a:endParaRPr>
        </a:p>
      </xdr:txBody>
    </xdr:sp>
    <xdr:clientData/>
  </xdr:twoCellAnchor>
  <xdr:twoCellAnchor>
    <xdr:from>
      <xdr:col>48</xdr:col>
      <xdr:colOff>76199</xdr:colOff>
      <xdr:row>16</xdr:row>
      <xdr:rowOff>19051</xdr:rowOff>
    </xdr:from>
    <xdr:to>
      <xdr:col>53</xdr:col>
      <xdr:colOff>104775</xdr:colOff>
      <xdr:row>33</xdr:row>
      <xdr:rowOff>276225</xdr:rowOff>
    </xdr:to>
    <xdr:sp macro="" textlink="">
      <xdr:nvSpPr>
        <xdr:cNvPr id="5" name="正方形/長方形 4">
          <a:extLst>
            <a:ext uri="{FF2B5EF4-FFF2-40B4-BE49-F238E27FC236}">
              <a16:creationId xmlns:a16="http://schemas.microsoft.com/office/drawing/2014/main" id="{9B7D5F30-501B-4759-9016-2234941A7CBA}"/>
            </a:ext>
          </a:extLst>
        </xdr:cNvPr>
        <xdr:cNvSpPr/>
      </xdr:nvSpPr>
      <xdr:spPr>
        <a:xfrm>
          <a:off x="13201649" y="2981326"/>
          <a:ext cx="838201" cy="6086474"/>
        </a:xfrm>
        <a:prstGeom prst="rect">
          <a:avLst/>
        </a:prstGeom>
        <a:solidFill>
          <a:srgbClr val="00B0F0">
            <a:alpha val="30196"/>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200" b="1">
              <a:solidFill>
                <a:schemeClr val="tx1"/>
              </a:solidFill>
            </a:rPr>
            <a:t>「種別</a:t>
          </a:r>
          <a:endParaRPr lang="en-US" altLang="ja-JP" sz="1200" b="1">
            <a:solidFill>
              <a:schemeClr val="tx1"/>
            </a:solidFill>
          </a:endParaRPr>
        </a:p>
        <a:p>
          <a:pPr algn="l"/>
          <a:r>
            <a:rPr lang="ja-JP" altLang="en-US" sz="1200" b="1">
              <a:solidFill>
                <a:schemeClr val="tx1"/>
              </a:solidFill>
            </a:rPr>
            <a:t>　細別</a:t>
          </a:r>
          <a:endParaRPr lang="en-US" altLang="ja-JP" sz="1200" b="1">
            <a:solidFill>
              <a:schemeClr val="tx1"/>
            </a:solidFill>
          </a:endParaRPr>
        </a:p>
        <a:p>
          <a:pPr algn="l"/>
          <a:r>
            <a:rPr lang="ja-JP" altLang="en-US" sz="1200" b="1">
              <a:solidFill>
                <a:schemeClr val="tx1"/>
              </a:solidFill>
            </a:rPr>
            <a:t>　規格」については記載不要です。</a:t>
          </a:r>
          <a:endParaRPr lang="en-US" altLang="ja-JP" sz="1200" b="1">
            <a:solidFill>
              <a:schemeClr val="tx1"/>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409575</xdr:colOff>
      <xdr:row>7</xdr:row>
      <xdr:rowOff>66675</xdr:rowOff>
    </xdr:from>
    <xdr:to>
      <xdr:col>5</xdr:col>
      <xdr:colOff>666750</xdr:colOff>
      <xdr:row>11</xdr:row>
      <xdr:rowOff>158003</xdr:rowOff>
    </xdr:to>
    <xdr:sp macro="" textlink="">
      <xdr:nvSpPr>
        <xdr:cNvPr id="2" name="Text Box 1">
          <a:extLst>
            <a:ext uri="{FF2B5EF4-FFF2-40B4-BE49-F238E27FC236}">
              <a16:creationId xmlns:a16="http://schemas.microsoft.com/office/drawing/2014/main" id="{1CF1C75A-466E-4274-9E37-F75237B0035D}"/>
            </a:ext>
          </a:extLst>
        </xdr:cNvPr>
        <xdr:cNvSpPr txBox="1">
          <a:spLocks noChangeArrowheads="1"/>
        </xdr:cNvSpPr>
      </xdr:nvSpPr>
      <xdr:spPr bwMode="auto">
        <a:xfrm>
          <a:off x="5514975" y="1314450"/>
          <a:ext cx="257175" cy="777128"/>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13</xdr:col>
      <xdr:colOff>33057</xdr:colOff>
      <xdr:row>32</xdr:row>
      <xdr:rowOff>131109</xdr:rowOff>
    </xdr:from>
    <xdr:to>
      <xdr:col>13</xdr:col>
      <xdr:colOff>290793</xdr:colOff>
      <xdr:row>33</xdr:row>
      <xdr:rowOff>161365</xdr:rowOff>
    </xdr:to>
    <xdr:sp macro="" textlink="">
      <xdr:nvSpPr>
        <xdr:cNvPr id="3" name="正方形/長方形 2">
          <a:extLst>
            <a:ext uri="{FF2B5EF4-FFF2-40B4-BE49-F238E27FC236}">
              <a16:creationId xmlns:a16="http://schemas.microsoft.com/office/drawing/2014/main" id="{48C05C96-EE6C-4001-A5DE-118937D84720}"/>
            </a:ext>
          </a:extLst>
        </xdr:cNvPr>
        <xdr:cNvSpPr/>
      </xdr:nvSpPr>
      <xdr:spPr>
        <a:xfrm>
          <a:off x="10548657" y="5712759"/>
          <a:ext cx="257736" cy="201706"/>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13</xdr:col>
      <xdr:colOff>268381</xdr:colOff>
      <xdr:row>32</xdr:row>
      <xdr:rowOff>97491</xdr:rowOff>
    </xdr:from>
    <xdr:ext cx="466794" cy="275717"/>
    <xdr:sp macro="" textlink="">
      <xdr:nvSpPr>
        <xdr:cNvPr id="4" name="テキスト ボックス 3">
          <a:extLst>
            <a:ext uri="{FF2B5EF4-FFF2-40B4-BE49-F238E27FC236}">
              <a16:creationId xmlns:a16="http://schemas.microsoft.com/office/drawing/2014/main" id="{E1D24226-C3A2-4342-891C-33AD3AB5934C}"/>
            </a:ext>
          </a:extLst>
        </xdr:cNvPr>
        <xdr:cNvSpPr txBox="1"/>
      </xdr:nvSpPr>
      <xdr:spPr>
        <a:xfrm>
          <a:off x="10783981" y="5679141"/>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天端</a:t>
          </a:r>
        </a:p>
      </xdr:txBody>
    </xdr:sp>
    <xdr:clientData/>
  </xdr:oneCellAnchor>
  <xdr:twoCellAnchor editAs="oneCell">
    <xdr:from>
      <xdr:col>13</xdr:col>
      <xdr:colOff>485775</xdr:colOff>
      <xdr:row>12</xdr:row>
      <xdr:rowOff>66675</xdr:rowOff>
    </xdr:from>
    <xdr:to>
      <xdr:col>14</xdr:col>
      <xdr:colOff>228600</xdr:colOff>
      <xdr:row>25</xdr:row>
      <xdr:rowOff>19049</xdr:rowOff>
    </xdr:to>
    <xdr:pic>
      <xdr:nvPicPr>
        <xdr:cNvPr id="5" name="図 4">
          <a:extLst>
            <a:ext uri="{FF2B5EF4-FFF2-40B4-BE49-F238E27FC236}">
              <a16:creationId xmlns:a16="http://schemas.microsoft.com/office/drawing/2014/main" id="{52BDD6AD-888D-4989-B9EB-077DE0CC40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01375" y="2200275"/>
          <a:ext cx="876300"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381000</xdr:colOff>
      <xdr:row>7</xdr:row>
      <xdr:rowOff>85725</xdr:rowOff>
    </xdr:from>
    <xdr:to>
      <xdr:col>0</xdr:col>
      <xdr:colOff>638175</xdr:colOff>
      <xdr:row>11</xdr:row>
      <xdr:rowOff>266700</xdr:rowOff>
    </xdr:to>
    <xdr:sp macro="" textlink="">
      <xdr:nvSpPr>
        <xdr:cNvPr id="2" name="Text Box 1">
          <a:extLst>
            <a:ext uri="{FF2B5EF4-FFF2-40B4-BE49-F238E27FC236}">
              <a16:creationId xmlns:a16="http://schemas.microsoft.com/office/drawing/2014/main" id="{51FCD7AD-C6A2-472C-96BB-2D05D7C99328}"/>
            </a:ext>
          </a:extLst>
        </xdr:cNvPr>
        <xdr:cNvSpPr txBox="1">
          <a:spLocks noChangeArrowheads="1"/>
        </xdr:cNvSpPr>
      </xdr:nvSpPr>
      <xdr:spPr bwMode="auto">
        <a:xfrm>
          <a:off x="381000" y="1343025"/>
          <a:ext cx="257175" cy="86677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0</xdr:col>
      <xdr:colOff>57150</xdr:colOff>
      <xdr:row>12</xdr:row>
      <xdr:rowOff>28575</xdr:rowOff>
    </xdr:from>
    <xdr:to>
      <xdr:col>0</xdr:col>
      <xdr:colOff>342900</xdr:colOff>
      <xdr:row>18</xdr:row>
      <xdr:rowOff>123825</xdr:rowOff>
    </xdr:to>
    <xdr:sp macro="" textlink="">
      <xdr:nvSpPr>
        <xdr:cNvPr id="3" name="Text Box 2">
          <a:extLst>
            <a:ext uri="{FF2B5EF4-FFF2-40B4-BE49-F238E27FC236}">
              <a16:creationId xmlns:a16="http://schemas.microsoft.com/office/drawing/2014/main" id="{D782243B-92E6-4D12-A730-8F5454281F8D}"/>
            </a:ext>
          </a:extLst>
        </xdr:cNvPr>
        <xdr:cNvSpPr txBox="1">
          <a:spLocks noChangeArrowheads="1"/>
        </xdr:cNvSpPr>
      </xdr:nvSpPr>
      <xdr:spPr bwMode="auto">
        <a:xfrm>
          <a:off x="57150" y="2314575"/>
          <a:ext cx="285750" cy="1123950"/>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設計値との差</a:t>
          </a:r>
        </a:p>
      </xdr:txBody>
    </xdr:sp>
    <xdr:clientData/>
  </xdr:twoCellAnchor>
  <xdr:twoCellAnchor>
    <xdr:from>
      <xdr:col>1</xdr:col>
      <xdr:colOff>9525</xdr:colOff>
      <xdr:row>15</xdr:row>
      <xdr:rowOff>66675</xdr:rowOff>
    </xdr:from>
    <xdr:to>
      <xdr:col>2</xdr:col>
      <xdr:colOff>76200</xdr:colOff>
      <xdr:row>15</xdr:row>
      <xdr:rowOff>66675</xdr:rowOff>
    </xdr:to>
    <xdr:sp macro="" textlink="">
      <xdr:nvSpPr>
        <xdr:cNvPr id="4" name="Line 3">
          <a:extLst>
            <a:ext uri="{FF2B5EF4-FFF2-40B4-BE49-F238E27FC236}">
              <a16:creationId xmlns:a16="http://schemas.microsoft.com/office/drawing/2014/main" id="{7455BFBB-A051-401E-B8B4-3DD5687CFFE9}"/>
            </a:ext>
          </a:extLst>
        </xdr:cNvPr>
        <xdr:cNvSpPr>
          <a:spLocks noChangeShapeType="1"/>
        </xdr:cNvSpPr>
      </xdr:nvSpPr>
      <xdr:spPr bwMode="auto">
        <a:xfrm>
          <a:off x="1066800" y="2867025"/>
          <a:ext cx="638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12</xdr:row>
      <xdr:rowOff>152400</xdr:rowOff>
    </xdr:from>
    <xdr:to>
      <xdr:col>2</xdr:col>
      <xdr:colOff>57150</xdr:colOff>
      <xdr:row>12</xdr:row>
      <xdr:rowOff>152400</xdr:rowOff>
    </xdr:to>
    <xdr:sp macro="" textlink="">
      <xdr:nvSpPr>
        <xdr:cNvPr id="5" name="Line 4">
          <a:extLst>
            <a:ext uri="{FF2B5EF4-FFF2-40B4-BE49-F238E27FC236}">
              <a16:creationId xmlns:a16="http://schemas.microsoft.com/office/drawing/2014/main" id="{A4B0163E-AA64-4CB5-A9C2-63BB7D3512AD}"/>
            </a:ext>
          </a:extLst>
        </xdr:cNvPr>
        <xdr:cNvSpPr>
          <a:spLocks noChangeShapeType="1"/>
        </xdr:cNvSpPr>
      </xdr:nvSpPr>
      <xdr:spPr bwMode="auto">
        <a:xfrm>
          <a:off x="1066800" y="2438400"/>
          <a:ext cx="6191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18</xdr:row>
      <xdr:rowOff>9525</xdr:rowOff>
    </xdr:from>
    <xdr:to>
      <xdr:col>2</xdr:col>
      <xdr:colOff>66675</xdr:colOff>
      <xdr:row>18</xdr:row>
      <xdr:rowOff>9525</xdr:rowOff>
    </xdr:to>
    <xdr:sp macro="" textlink="">
      <xdr:nvSpPr>
        <xdr:cNvPr id="6" name="Line 5">
          <a:extLst>
            <a:ext uri="{FF2B5EF4-FFF2-40B4-BE49-F238E27FC236}">
              <a16:creationId xmlns:a16="http://schemas.microsoft.com/office/drawing/2014/main" id="{0B75C114-2FE8-4E50-87A0-93B031475D06}"/>
            </a:ext>
          </a:extLst>
        </xdr:cNvPr>
        <xdr:cNvSpPr>
          <a:spLocks noChangeShapeType="1"/>
        </xdr:cNvSpPr>
      </xdr:nvSpPr>
      <xdr:spPr bwMode="auto">
        <a:xfrm>
          <a:off x="1057275" y="3324225"/>
          <a:ext cx="638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152400</xdr:colOff>
      <xdr:row>12</xdr:row>
      <xdr:rowOff>9525</xdr:rowOff>
    </xdr:from>
    <xdr:to>
      <xdr:col>1</xdr:col>
      <xdr:colOff>152400</xdr:colOff>
      <xdr:row>18</xdr:row>
      <xdr:rowOff>161925</xdr:rowOff>
    </xdr:to>
    <xdr:sp macro="" textlink="">
      <xdr:nvSpPr>
        <xdr:cNvPr id="7" name="Line 6">
          <a:extLst>
            <a:ext uri="{FF2B5EF4-FFF2-40B4-BE49-F238E27FC236}">
              <a16:creationId xmlns:a16="http://schemas.microsoft.com/office/drawing/2014/main" id="{D4190ED0-BC61-4E5D-8EC6-52AF006C4402}"/>
            </a:ext>
          </a:extLst>
        </xdr:cNvPr>
        <xdr:cNvSpPr>
          <a:spLocks noChangeShapeType="1"/>
        </xdr:cNvSpPr>
      </xdr:nvSpPr>
      <xdr:spPr bwMode="auto">
        <a:xfrm>
          <a:off x="1209675" y="2295525"/>
          <a:ext cx="0" cy="1181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409575</xdr:colOff>
      <xdr:row>12</xdr:row>
      <xdr:rowOff>9525</xdr:rowOff>
    </xdr:from>
    <xdr:to>
      <xdr:col>1</xdr:col>
      <xdr:colOff>409575</xdr:colOff>
      <xdr:row>19</xdr:row>
      <xdr:rowOff>0</xdr:rowOff>
    </xdr:to>
    <xdr:sp macro="" textlink="">
      <xdr:nvSpPr>
        <xdr:cNvPr id="8" name="Line 7">
          <a:extLst>
            <a:ext uri="{FF2B5EF4-FFF2-40B4-BE49-F238E27FC236}">
              <a16:creationId xmlns:a16="http://schemas.microsoft.com/office/drawing/2014/main" id="{77D4E17B-F1E0-4BB7-96D7-8FD0CD82861A}"/>
            </a:ext>
          </a:extLst>
        </xdr:cNvPr>
        <xdr:cNvSpPr>
          <a:spLocks noChangeShapeType="1"/>
        </xdr:cNvSpPr>
      </xdr:nvSpPr>
      <xdr:spPr bwMode="auto">
        <a:xfrm>
          <a:off x="1466850" y="2295525"/>
          <a:ext cx="0" cy="1200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495300</xdr:colOff>
      <xdr:row>14</xdr:row>
      <xdr:rowOff>104775</xdr:rowOff>
    </xdr:from>
    <xdr:to>
      <xdr:col>0</xdr:col>
      <xdr:colOff>714375</xdr:colOff>
      <xdr:row>16</xdr:row>
      <xdr:rowOff>19050</xdr:rowOff>
    </xdr:to>
    <xdr:sp macro="" textlink="">
      <xdr:nvSpPr>
        <xdr:cNvPr id="9" name="Text Box 8">
          <a:extLst>
            <a:ext uri="{FF2B5EF4-FFF2-40B4-BE49-F238E27FC236}">
              <a16:creationId xmlns:a16="http://schemas.microsoft.com/office/drawing/2014/main" id="{D9F7BF44-4D8D-4100-B8ED-63B535DFD3F4}"/>
            </a:ext>
          </a:extLst>
        </xdr:cNvPr>
        <xdr:cNvSpPr txBox="1">
          <a:spLocks noChangeArrowheads="1"/>
        </xdr:cNvSpPr>
      </xdr:nvSpPr>
      <xdr:spPr bwMode="auto">
        <a:xfrm>
          <a:off x="495300" y="2733675"/>
          <a:ext cx="219075" cy="257175"/>
        </a:xfrm>
        <a:prstGeom prst="rect">
          <a:avLst/>
        </a:prstGeom>
        <a:solidFill>
          <a:srgbClr val="FFFFFF"/>
        </a:solid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明朝"/>
              <a:ea typeface="ＭＳ 明朝"/>
            </a:rPr>
            <a:t>0</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10</xdr:row>
      <xdr:rowOff>9525</xdr:rowOff>
    </xdr:from>
    <xdr:to>
      <xdr:col>8</xdr:col>
      <xdr:colOff>171450</xdr:colOff>
      <xdr:row>14</xdr:row>
      <xdr:rowOff>0</xdr:rowOff>
    </xdr:to>
    <xdr:sp macro="" textlink="">
      <xdr:nvSpPr>
        <xdr:cNvPr id="2" name="Line 3">
          <a:extLst>
            <a:ext uri="{FF2B5EF4-FFF2-40B4-BE49-F238E27FC236}">
              <a16:creationId xmlns:a16="http://schemas.microsoft.com/office/drawing/2014/main" id="{76D5F815-4F65-4242-813D-B14014E1D5F0}"/>
            </a:ext>
          </a:extLst>
        </xdr:cNvPr>
        <xdr:cNvSpPr>
          <a:spLocks noChangeShapeType="1"/>
        </xdr:cNvSpPr>
      </xdr:nvSpPr>
      <xdr:spPr bwMode="auto">
        <a:xfrm>
          <a:off x="0" y="1704975"/>
          <a:ext cx="1771650" cy="676275"/>
        </a:xfrm>
        <a:prstGeom prst="line">
          <a:avLst/>
        </a:prstGeom>
        <a:noFill/>
        <a:ln w="3175">
          <a:solidFill>
            <a:srgbClr val="000000"/>
          </a:solidFill>
          <a:round/>
          <a:headEnd/>
          <a:tailEnd/>
        </a:ln>
      </xdr:spPr>
    </xdr:sp>
    <xdr:clientData/>
  </xdr:twoCellAnchor>
  <xdr:twoCellAnchor>
    <xdr:from>
      <xdr:col>0</xdr:col>
      <xdr:colOff>0</xdr:colOff>
      <xdr:row>10</xdr:row>
      <xdr:rowOff>9525</xdr:rowOff>
    </xdr:from>
    <xdr:to>
      <xdr:col>9</xdr:col>
      <xdr:colOff>0</xdr:colOff>
      <xdr:row>12</xdr:row>
      <xdr:rowOff>0</xdr:rowOff>
    </xdr:to>
    <xdr:sp macro="" textlink="">
      <xdr:nvSpPr>
        <xdr:cNvPr id="3" name="Line 4">
          <a:extLst>
            <a:ext uri="{FF2B5EF4-FFF2-40B4-BE49-F238E27FC236}">
              <a16:creationId xmlns:a16="http://schemas.microsoft.com/office/drawing/2014/main" id="{06E48992-A9A4-4B23-9257-786182159DD6}"/>
            </a:ext>
          </a:extLst>
        </xdr:cNvPr>
        <xdr:cNvSpPr>
          <a:spLocks noChangeShapeType="1"/>
        </xdr:cNvSpPr>
      </xdr:nvSpPr>
      <xdr:spPr bwMode="auto">
        <a:xfrm flipH="1" flipV="1">
          <a:off x="0" y="1704975"/>
          <a:ext cx="1800225" cy="333375"/>
        </a:xfrm>
        <a:prstGeom prst="line">
          <a:avLst/>
        </a:prstGeom>
        <a:noFill/>
        <a:ln w="317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10</xdr:row>
      <xdr:rowOff>9525</xdr:rowOff>
    </xdr:from>
    <xdr:to>
      <xdr:col>8</xdr:col>
      <xdr:colOff>171450</xdr:colOff>
      <xdr:row>14</xdr:row>
      <xdr:rowOff>0</xdr:rowOff>
    </xdr:to>
    <xdr:sp macro="" textlink="">
      <xdr:nvSpPr>
        <xdr:cNvPr id="2" name="Line 3">
          <a:extLst>
            <a:ext uri="{FF2B5EF4-FFF2-40B4-BE49-F238E27FC236}">
              <a16:creationId xmlns:a16="http://schemas.microsoft.com/office/drawing/2014/main" id="{AB03B1CC-AC27-48EE-9556-A4BFD950421F}"/>
            </a:ext>
          </a:extLst>
        </xdr:cNvPr>
        <xdr:cNvSpPr>
          <a:spLocks noChangeShapeType="1"/>
        </xdr:cNvSpPr>
      </xdr:nvSpPr>
      <xdr:spPr bwMode="auto">
        <a:xfrm>
          <a:off x="0" y="1876425"/>
          <a:ext cx="1771650" cy="676275"/>
        </a:xfrm>
        <a:prstGeom prst="line">
          <a:avLst/>
        </a:prstGeom>
        <a:noFill/>
        <a:ln w="3175">
          <a:solidFill>
            <a:srgbClr val="000000"/>
          </a:solidFill>
          <a:round/>
          <a:headEnd/>
          <a:tailEnd/>
        </a:ln>
      </xdr:spPr>
    </xdr:sp>
    <xdr:clientData/>
  </xdr:twoCellAnchor>
  <xdr:twoCellAnchor>
    <xdr:from>
      <xdr:col>0</xdr:col>
      <xdr:colOff>0</xdr:colOff>
      <xdr:row>10</xdr:row>
      <xdr:rowOff>9525</xdr:rowOff>
    </xdr:from>
    <xdr:to>
      <xdr:col>9</xdr:col>
      <xdr:colOff>0</xdr:colOff>
      <xdr:row>12</xdr:row>
      <xdr:rowOff>0</xdr:rowOff>
    </xdr:to>
    <xdr:sp macro="" textlink="">
      <xdr:nvSpPr>
        <xdr:cNvPr id="3" name="Line 4">
          <a:extLst>
            <a:ext uri="{FF2B5EF4-FFF2-40B4-BE49-F238E27FC236}">
              <a16:creationId xmlns:a16="http://schemas.microsoft.com/office/drawing/2014/main" id="{20DF50D9-87DA-4F93-B09A-B5AEA72B96EB}"/>
            </a:ext>
          </a:extLst>
        </xdr:cNvPr>
        <xdr:cNvSpPr>
          <a:spLocks noChangeShapeType="1"/>
        </xdr:cNvSpPr>
      </xdr:nvSpPr>
      <xdr:spPr bwMode="auto">
        <a:xfrm flipH="1" flipV="1">
          <a:off x="0" y="1876425"/>
          <a:ext cx="1800225" cy="333375"/>
        </a:xfrm>
        <a:prstGeom prst="line">
          <a:avLst/>
        </a:prstGeom>
        <a:noFill/>
        <a:ln w="317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24</xdr:col>
      <xdr:colOff>38100</xdr:colOff>
      <xdr:row>43</xdr:row>
      <xdr:rowOff>9525</xdr:rowOff>
    </xdr:from>
    <xdr:to>
      <xdr:col>27</xdr:col>
      <xdr:colOff>114300</xdr:colOff>
      <xdr:row>47</xdr:row>
      <xdr:rowOff>66675</xdr:rowOff>
    </xdr:to>
    <xdr:sp macro="" textlink="">
      <xdr:nvSpPr>
        <xdr:cNvPr id="2" name="正方形/長方形 1">
          <a:extLst>
            <a:ext uri="{FF2B5EF4-FFF2-40B4-BE49-F238E27FC236}">
              <a16:creationId xmlns:a16="http://schemas.microsoft.com/office/drawing/2014/main" id="{71E5E460-E7CE-48E3-B2C2-322B0A5952E3}"/>
            </a:ext>
          </a:extLst>
        </xdr:cNvPr>
        <xdr:cNvSpPr/>
      </xdr:nvSpPr>
      <xdr:spPr>
        <a:xfrm>
          <a:off x="7239000" y="8943975"/>
          <a:ext cx="990600" cy="742950"/>
        </a:xfrm>
        <a:prstGeom prst="rect">
          <a:avLst/>
        </a:prstGeom>
        <a:noFill/>
        <a:ln>
          <a:solidFill>
            <a:sysClr val="windowText" lastClr="0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solidFill>
                <a:sysClr val="windowText" lastClr="000000"/>
              </a:solidFill>
            </a:rPr>
            <a:t>電子印鑑</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104775</xdr:colOff>
      <xdr:row>50</xdr:row>
      <xdr:rowOff>28574</xdr:rowOff>
    </xdr:from>
    <xdr:to>
      <xdr:col>4</xdr:col>
      <xdr:colOff>590550</xdr:colOff>
      <xdr:row>50</xdr:row>
      <xdr:rowOff>247649</xdr:rowOff>
    </xdr:to>
    <xdr:sp macro="" textlink="">
      <xdr:nvSpPr>
        <xdr:cNvPr id="2" name="テキスト ボックス 1">
          <a:extLst>
            <a:ext uri="{FF2B5EF4-FFF2-40B4-BE49-F238E27FC236}">
              <a16:creationId xmlns:a16="http://schemas.microsoft.com/office/drawing/2014/main" id="{87578A9A-38A0-4141-ADBA-2FF9E802A88D}"/>
            </a:ext>
          </a:extLst>
        </xdr:cNvPr>
        <xdr:cNvSpPr txBox="1"/>
      </xdr:nvSpPr>
      <xdr:spPr>
        <a:xfrm>
          <a:off x="2124075" y="9324974"/>
          <a:ext cx="1362075"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就労予定延人数</a:t>
          </a:r>
        </a:p>
      </xdr:txBody>
    </xdr:sp>
    <xdr:clientData/>
  </xdr:twoCellAnchor>
  <xdr:twoCellAnchor>
    <xdr:from>
      <xdr:col>5</xdr:col>
      <xdr:colOff>609600</xdr:colOff>
      <xdr:row>50</xdr:row>
      <xdr:rowOff>28575</xdr:rowOff>
    </xdr:from>
    <xdr:to>
      <xdr:col>7</xdr:col>
      <xdr:colOff>304800</xdr:colOff>
      <xdr:row>50</xdr:row>
      <xdr:rowOff>244575</xdr:rowOff>
    </xdr:to>
    <xdr:sp macro="" textlink="">
      <xdr:nvSpPr>
        <xdr:cNvPr id="3" name="テキスト ボックス 2">
          <a:extLst>
            <a:ext uri="{FF2B5EF4-FFF2-40B4-BE49-F238E27FC236}">
              <a16:creationId xmlns:a16="http://schemas.microsoft.com/office/drawing/2014/main" id="{59BF1C8A-8A99-4DA2-AF78-CD06280EC369}"/>
            </a:ext>
          </a:extLst>
        </xdr:cNvPr>
        <xdr:cNvSpPr txBox="1"/>
      </xdr:nvSpPr>
      <xdr:spPr>
        <a:xfrm>
          <a:off x="4381500" y="9324975"/>
          <a:ext cx="1447800" cy="21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販売価格</a:t>
          </a:r>
        </a:p>
      </xdr:txBody>
    </xdr:sp>
    <xdr:clientData/>
  </xdr:twoCellAnchor>
  <xdr:twoCellAnchor>
    <xdr:from>
      <xdr:col>2</xdr:col>
      <xdr:colOff>638175</xdr:colOff>
      <xdr:row>50</xdr:row>
      <xdr:rowOff>219075</xdr:rowOff>
    </xdr:from>
    <xdr:to>
      <xdr:col>4</xdr:col>
      <xdr:colOff>317025</xdr:colOff>
      <xdr:row>50</xdr:row>
      <xdr:rowOff>471075</xdr:rowOff>
    </xdr:to>
    <xdr:sp macro="" textlink="">
      <xdr:nvSpPr>
        <xdr:cNvPr id="4" name="テキスト ボックス 3">
          <a:extLst>
            <a:ext uri="{FF2B5EF4-FFF2-40B4-BE49-F238E27FC236}">
              <a16:creationId xmlns:a16="http://schemas.microsoft.com/office/drawing/2014/main" id="{598DCCAD-09B0-4E59-83CD-2DF64C9F9614}"/>
            </a:ext>
          </a:extLst>
        </xdr:cNvPr>
        <xdr:cNvSpPr txBox="1"/>
      </xdr:nvSpPr>
      <xdr:spPr>
        <a:xfrm>
          <a:off x="1781175" y="9515475"/>
          <a:ext cx="1431450" cy="2520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　　　　　　　</a:t>
          </a:r>
          <a:r>
            <a:rPr kumimoji="1" lang="ja-JP" altLang="en-US" sz="1100" baseline="0">
              <a:solidFill>
                <a:srgbClr val="FF0000"/>
              </a:solidFill>
            </a:rPr>
            <a:t> </a:t>
          </a:r>
          <a:r>
            <a:rPr kumimoji="1" lang="ja-JP" altLang="en-US" sz="1100">
              <a:solidFill>
                <a:srgbClr val="FF0000"/>
              </a:solidFill>
            </a:rPr>
            <a:t>人日</a:t>
          </a:r>
        </a:p>
      </xdr:txBody>
    </xdr:sp>
    <xdr:clientData/>
  </xdr:twoCellAnchor>
  <xdr:twoCellAnchor>
    <xdr:from>
      <xdr:col>5</xdr:col>
      <xdr:colOff>228600</xdr:colOff>
      <xdr:row>50</xdr:row>
      <xdr:rowOff>219075</xdr:rowOff>
    </xdr:from>
    <xdr:to>
      <xdr:col>6</xdr:col>
      <xdr:colOff>698025</xdr:colOff>
      <xdr:row>50</xdr:row>
      <xdr:rowOff>471075</xdr:rowOff>
    </xdr:to>
    <xdr:sp macro="" textlink="">
      <xdr:nvSpPr>
        <xdr:cNvPr id="5" name="テキスト ボックス 4">
          <a:extLst>
            <a:ext uri="{FF2B5EF4-FFF2-40B4-BE49-F238E27FC236}">
              <a16:creationId xmlns:a16="http://schemas.microsoft.com/office/drawing/2014/main" id="{62E73399-86BE-4853-94C7-281A309F60B6}"/>
            </a:ext>
          </a:extLst>
        </xdr:cNvPr>
        <xdr:cNvSpPr txBox="1"/>
      </xdr:nvSpPr>
      <xdr:spPr>
        <a:xfrm>
          <a:off x="4000500" y="9515475"/>
          <a:ext cx="1345725" cy="2520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　　　　　　　　　円</a:t>
          </a:r>
        </a:p>
      </xdr:txBody>
    </xdr:sp>
    <xdr:clientData/>
  </xdr:twoCellAnchor>
  <xdr:twoCellAnchor>
    <xdr:from>
      <xdr:col>7</xdr:col>
      <xdr:colOff>685800</xdr:colOff>
      <xdr:row>50</xdr:row>
      <xdr:rowOff>219075</xdr:rowOff>
    </xdr:from>
    <xdr:to>
      <xdr:col>9</xdr:col>
      <xdr:colOff>364650</xdr:colOff>
      <xdr:row>50</xdr:row>
      <xdr:rowOff>471075</xdr:rowOff>
    </xdr:to>
    <xdr:sp macro="" textlink="">
      <xdr:nvSpPr>
        <xdr:cNvPr id="6" name="テキスト ボックス 5">
          <a:extLst>
            <a:ext uri="{FF2B5EF4-FFF2-40B4-BE49-F238E27FC236}">
              <a16:creationId xmlns:a16="http://schemas.microsoft.com/office/drawing/2014/main" id="{C4075D22-DAA6-49F5-BC67-1138B56B6186}"/>
            </a:ext>
          </a:extLst>
        </xdr:cNvPr>
        <xdr:cNvSpPr txBox="1"/>
      </xdr:nvSpPr>
      <xdr:spPr>
        <a:xfrm>
          <a:off x="6210300" y="9515475"/>
          <a:ext cx="1431450" cy="2520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　　　　　　　　　円</a:t>
          </a:r>
        </a:p>
      </xdr:txBody>
    </xdr:sp>
    <xdr:clientData/>
  </xdr:twoCellAnchor>
  <xdr:twoCellAnchor>
    <xdr:from>
      <xdr:col>4</xdr:col>
      <xdr:colOff>552450</xdr:colOff>
      <xdr:row>50</xdr:row>
      <xdr:rowOff>219074</xdr:rowOff>
    </xdr:from>
    <xdr:to>
      <xdr:col>5</xdr:col>
      <xdr:colOff>133350</xdr:colOff>
      <xdr:row>50</xdr:row>
      <xdr:rowOff>514350</xdr:rowOff>
    </xdr:to>
    <xdr:sp macro="" textlink="">
      <xdr:nvSpPr>
        <xdr:cNvPr id="7" name="テキスト ボックス 6">
          <a:extLst>
            <a:ext uri="{FF2B5EF4-FFF2-40B4-BE49-F238E27FC236}">
              <a16:creationId xmlns:a16="http://schemas.microsoft.com/office/drawing/2014/main" id="{CD825CBF-FE4B-422C-A8E9-F1B6BD3D8279}"/>
            </a:ext>
          </a:extLst>
        </xdr:cNvPr>
        <xdr:cNvSpPr txBox="1"/>
      </xdr:nvSpPr>
      <xdr:spPr>
        <a:xfrm>
          <a:off x="3448050" y="9515474"/>
          <a:ext cx="457200" cy="295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endParaRPr kumimoji="1" lang="ja-JP" altLang="en-US" sz="1000">
            <a:solidFill>
              <a:srgbClr val="FF0000"/>
            </a:solidFill>
          </a:endParaRPr>
        </a:p>
      </xdr:txBody>
    </xdr:sp>
    <xdr:clientData/>
  </xdr:twoCellAnchor>
  <xdr:twoCellAnchor>
    <xdr:from>
      <xdr:col>7</xdr:col>
      <xdr:colOff>142875</xdr:colOff>
      <xdr:row>50</xdr:row>
      <xdr:rowOff>219074</xdr:rowOff>
    </xdr:from>
    <xdr:to>
      <xdr:col>7</xdr:col>
      <xdr:colOff>514350</xdr:colOff>
      <xdr:row>50</xdr:row>
      <xdr:rowOff>514350</xdr:rowOff>
    </xdr:to>
    <xdr:sp macro="" textlink="">
      <xdr:nvSpPr>
        <xdr:cNvPr id="8" name="テキスト ボックス 7">
          <a:extLst>
            <a:ext uri="{FF2B5EF4-FFF2-40B4-BE49-F238E27FC236}">
              <a16:creationId xmlns:a16="http://schemas.microsoft.com/office/drawing/2014/main" id="{2193E788-3089-4734-9E1A-A494690F5E24}"/>
            </a:ext>
          </a:extLst>
        </xdr:cNvPr>
        <xdr:cNvSpPr txBox="1"/>
      </xdr:nvSpPr>
      <xdr:spPr>
        <a:xfrm>
          <a:off x="5667375" y="9515474"/>
          <a:ext cx="371475" cy="295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a:t>
          </a:r>
        </a:p>
      </xdr:txBody>
    </xdr:sp>
    <xdr:clientData/>
  </xdr:twoCellAnchor>
  <xdr:twoCellAnchor>
    <xdr:from>
      <xdr:col>3</xdr:col>
      <xdr:colOff>104775</xdr:colOff>
      <xdr:row>52</xdr:row>
      <xdr:rowOff>38100</xdr:rowOff>
    </xdr:from>
    <xdr:to>
      <xdr:col>4</xdr:col>
      <xdr:colOff>590550</xdr:colOff>
      <xdr:row>52</xdr:row>
      <xdr:rowOff>254100</xdr:rowOff>
    </xdr:to>
    <xdr:sp macro="" textlink="">
      <xdr:nvSpPr>
        <xdr:cNvPr id="9" name="テキスト ボックス 8">
          <a:extLst>
            <a:ext uri="{FF2B5EF4-FFF2-40B4-BE49-F238E27FC236}">
              <a16:creationId xmlns:a16="http://schemas.microsoft.com/office/drawing/2014/main" id="{D534AE74-9ED1-43B1-8F3C-D9551C9D03DE}"/>
            </a:ext>
          </a:extLst>
        </xdr:cNvPr>
        <xdr:cNvSpPr txBox="1"/>
      </xdr:nvSpPr>
      <xdr:spPr>
        <a:xfrm>
          <a:off x="2124075" y="10163175"/>
          <a:ext cx="1362075" cy="21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総工事費</a:t>
          </a:r>
        </a:p>
      </xdr:txBody>
    </xdr:sp>
    <xdr:clientData/>
  </xdr:twoCellAnchor>
  <xdr:twoCellAnchor>
    <xdr:from>
      <xdr:col>5</xdr:col>
      <xdr:colOff>28575</xdr:colOff>
      <xdr:row>52</xdr:row>
      <xdr:rowOff>38099</xdr:rowOff>
    </xdr:from>
    <xdr:to>
      <xdr:col>5</xdr:col>
      <xdr:colOff>742950</xdr:colOff>
      <xdr:row>52</xdr:row>
      <xdr:rowOff>254099</xdr:rowOff>
    </xdr:to>
    <xdr:sp macro="" textlink="">
      <xdr:nvSpPr>
        <xdr:cNvPr id="10" name="テキスト ボックス 9">
          <a:extLst>
            <a:ext uri="{FF2B5EF4-FFF2-40B4-BE49-F238E27FC236}">
              <a16:creationId xmlns:a16="http://schemas.microsoft.com/office/drawing/2014/main" id="{E85D1543-BD76-47C5-AC34-7AB3A9758481}"/>
            </a:ext>
          </a:extLst>
        </xdr:cNvPr>
        <xdr:cNvSpPr txBox="1"/>
      </xdr:nvSpPr>
      <xdr:spPr>
        <a:xfrm>
          <a:off x="3800475" y="10163174"/>
          <a:ext cx="714375" cy="21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購入率</a:t>
          </a:r>
        </a:p>
      </xdr:txBody>
    </xdr:sp>
    <xdr:clientData/>
  </xdr:twoCellAnchor>
  <xdr:twoCellAnchor>
    <xdr:from>
      <xdr:col>2</xdr:col>
      <xdr:colOff>638175</xdr:colOff>
      <xdr:row>52</xdr:row>
      <xdr:rowOff>247650</xdr:rowOff>
    </xdr:from>
    <xdr:to>
      <xdr:col>4</xdr:col>
      <xdr:colOff>317025</xdr:colOff>
      <xdr:row>52</xdr:row>
      <xdr:rowOff>499650</xdr:rowOff>
    </xdr:to>
    <xdr:sp macro="" textlink="">
      <xdr:nvSpPr>
        <xdr:cNvPr id="11" name="テキスト ボックス 10">
          <a:extLst>
            <a:ext uri="{FF2B5EF4-FFF2-40B4-BE49-F238E27FC236}">
              <a16:creationId xmlns:a16="http://schemas.microsoft.com/office/drawing/2014/main" id="{60AF2813-5C84-45C8-B2F1-62A45F11781F}"/>
            </a:ext>
          </a:extLst>
        </xdr:cNvPr>
        <xdr:cNvSpPr txBox="1"/>
      </xdr:nvSpPr>
      <xdr:spPr>
        <a:xfrm>
          <a:off x="1781175" y="10372725"/>
          <a:ext cx="1431450" cy="2520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　　　　　　　　人日</a:t>
          </a:r>
        </a:p>
      </xdr:txBody>
    </xdr:sp>
    <xdr:clientData/>
  </xdr:twoCellAnchor>
  <xdr:twoCellAnchor>
    <xdr:from>
      <xdr:col>5</xdr:col>
      <xdr:colOff>0</xdr:colOff>
      <xdr:row>52</xdr:row>
      <xdr:rowOff>247650</xdr:rowOff>
    </xdr:from>
    <xdr:to>
      <xdr:col>5</xdr:col>
      <xdr:colOff>540000</xdr:colOff>
      <xdr:row>52</xdr:row>
      <xdr:rowOff>427650</xdr:rowOff>
    </xdr:to>
    <xdr:sp macro="" textlink="">
      <xdr:nvSpPr>
        <xdr:cNvPr id="12" name="テキスト ボックス 11">
          <a:extLst>
            <a:ext uri="{FF2B5EF4-FFF2-40B4-BE49-F238E27FC236}">
              <a16:creationId xmlns:a16="http://schemas.microsoft.com/office/drawing/2014/main" id="{8C6F0526-DF18-420F-BC0C-F250670CF5AF}"/>
            </a:ext>
          </a:extLst>
        </xdr:cNvPr>
        <xdr:cNvSpPr txBox="1"/>
      </xdr:nvSpPr>
      <xdr:spPr>
        <a:xfrm>
          <a:off x="3771900" y="10372725"/>
          <a:ext cx="540000" cy="1800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　　　　　　　　　</a:t>
          </a:r>
        </a:p>
      </xdr:txBody>
    </xdr:sp>
    <xdr:clientData/>
  </xdr:twoCellAnchor>
  <xdr:twoCellAnchor>
    <xdr:from>
      <xdr:col>7</xdr:col>
      <xdr:colOff>685800</xdr:colOff>
      <xdr:row>52</xdr:row>
      <xdr:rowOff>247650</xdr:rowOff>
    </xdr:from>
    <xdr:to>
      <xdr:col>9</xdr:col>
      <xdr:colOff>364650</xdr:colOff>
      <xdr:row>52</xdr:row>
      <xdr:rowOff>499650</xdr:rowOff>
    </xdr:to>
    <xdr:sp macro="" textlink="">
      <xdr:nvSpPr>
        <xdr:cNvPr id="13" name="テキスト ボックス 12">
          <a:extLst>
            <a:ext uri="{FF2B5EF4-FFF2-40B4-BE49-F238E27FC236}">
              <a16:creationId xmlns:a16="http://schemas.microsoft.com/office/drawing/2014/main" id="{A79329A1-973A-4E12-A99A-F88972F3C0B6}"/>
            </a:ext>
          </a:extLst>
        </xdr:cNvPr>
        <xdr:cNvSpPr txBox="1"/>
      </xdr:nvSpPr>
      <xdr:spPr>
        <a:xfrm>
          <a:off x="6210300" y="10372725"/>
          <a:ext cx="1431450" cy="2520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　　　　　　　　　円</a:t>
          </a:r>
        </a:p>
      </xdr:txBody>
    </xdr:sp>
    <xdr:clientData/>
  </xdr:twoCellAnchor>
  <xdr:twoCellAnchor>
    <xdr:from>
      <xdr:col>4</xdr:col>
      <xdr:colOff>428625</xdr:colOff>
      <xdr:row>52</xdr:row>
      <xdr:rowOff>247649</xdr:rowOff>
    </xdr:from>
    <xdr:to>
      <xdr:col>5</xdr:col>
      <xdr:colOff>9525</xdr:colOff>
      <xdr:row>52</xdr:row>
      <xdr:rowOff>542925</xdr:rowOff>
    </xdr:to>
    <xdr:sp macro="" textlink="">
      <xdr:nvSpPr>
        <xdr:cNvPr id="14" name="テキスト ボックス 13">
          <a:extLst>
            <a:ext uri="{FF2B5EF4-FFF2-40B4-BE49-F238E27FC236}">
              <a16:creationId xmlns:a16="http://schemas.microsoft.com/office/drawing/2014/main" id="{8B71546C-E446-4E4C-B5D0-F891C05EC814}"/>
            </a:ext>
          </a:extLst>
        </xdr:cNvPr>
        <xdr:cNvSpPr txBox="1"/>
      </xdr:nvSpPr>
      <xdr:spPr>
        <a:xfrm>
          <a:off x="3324225" y="10372724"/>
          <a:ext cx="457200" cy="295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endParaRPr kumimoji="1" lang="ja-JP" altLang="en-US" sz="1000">
            <a:solidFill>
              <a:srgbClr val="FF0000"/>
            </a:solidFill>
          </a:endParaRPr>
        </a:p>
      </xdr:txBody>
    </xdr:sp>
    <xdr:clientData/>
  </xdr:twoCellAnchor>
  <xdr:twoCellAnchor>
    <xdr:from>
      <xdr:col>7</xdr:col>
      <xdr:colOff>142875</xdr:colOff>
      <xdr:row>52</xdr:row>
      <xdr:rowOff>247649</xdr:rowOff>
    </xdr:from>
    <xdr:to>
      <xdr:col>7</xdr:col>
      <xdr:colOff>514350</xdr:colOff>
      <xdr:row>52</xdr:row>
      <xdr:rowOff>542925</xdr:rowOff>
    </xdr:to>
    <xdr:sp macro="" textlink="">
      <xdr:nvSpPr>
        <xdr:cNvPr id="15" name="テキスト ボックス 14">
          <a:extLst>
            <a:ext uri="{FF2B5EF4-FFF2-40B4-BE49-F238E27FC236}">
              <a16:creationId xmlns:a16="http://schemas.microsoft.com/office/drawing/2014/main" id="{1969F410-0FC4-4454-A376-78F10DD0D9FC}"/>
            </a:ext>
          </a:extLst>
        </xdr:cNvPr>
        <xdr:cNvSpPr txBox="1"/>
      </xdr:nvSpPr>
      <xdr:spPr>
        <a:xfrm>
          <a:off x="5667375" y="10372724"/>
          <a:ext cx="371475" cy="295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a:t>
          </a:r>
        </a:p>
      </xdr:txBody>
    </xdr:sp>
    <xdr:clientData/>
  </xdr:twoCellAnchor>
  <xdr:twoCellAnchor>
    <xdr:from>
      <xdr:col>6</xdr:col>
      <xdr:colOff>171450</xdr:colOff>
      <xdr:row>52</xdr:row>
      <xdr:rowOff>38099</xdr:rowOff>
    </xdr:from>
    <xdr:to>
      <xdr:col>7</xdr:col>
      <xdr:colOff>95250</xdr:colOff>
      <xdr:row>52</xdr:row>
      <xdr:rowOff>254099</xdr:rowOff>
    </xdr:to>
    <xdr:sp macro="" textlink="">
      <xdr:nvSpPr>
        <xdr:cNvPr id="16" name="テキスト ボックス 15">
          <a:extLst>
            <a:ext uri="{FF2B5EF4-FFF2-40B4-BE49-F238E27FC236}">
              <a16:creationId xmlns:a16="http://schemas.microsoft.com/office/drawing/2014/main" id="{107DBA43-2067-42C7-8F3D-4FCC0D338E9B}"/>
            </a:ext>
          </a:extLst>
        </xdr:cNvPr>
        <xdr:cNvSpPr txBox="1"/>
      </xdr:nvSpPr>
      <xdr:spPr>
        <a:xfrm>
          <a:off x="4819650" y="10163174"/>
          <a:ext cx="800100" cy="21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rPr>
            <a:t>※</a:t>
          </a:r>
          <a:r>
            <a:rPr kumimoji="1" lang="ja-JP" altLang="en-US" sz="800">
              <a:solidFill>
                <a:srgbClr val="FF0000"/>
              </a:solidFill>
            </a:rPr>
            <a:t>加入率</a:t>
          </a:r>
        </a:p>
      </xdr:txBody>
    </xdr:sp>
    <xdr:clientData/>
  </xdr:twoCellAnchor>
  <xdr:twoCellAnchor>
    <xdr:from>
      <xdr:col>6</xdr:col>
      <xdr:colOff>190500</xdr:colOff>
      <xdr:row>52</xdr:row>
      <xdr:rowOff>247650</xdr:rowOff>
    </xdr:from>
    <xdr:to>
      <xdr:col>6</xdr:col>
      <xdr:colOff>730500</xdr:colOff>
      <xdr:row>52</xdr:row>
      <xdr:rowOff>427650</xdr:rowOff>
    </xdr:to>
    <xdr:sp macro="" textlink="">
      <xdr:nvSpPr>
        <xdr:cNvPr id="17" name="テキスト ボックス 16">
          <a:extLst>
            <a:ext uri="{FF2B5EF4-FFF2-40B4-BE49-F238E27FC236}">
              <a16:creationId xmlns:a16="http://schemas.microsoft.com/office/drawing/2014/main" id="{64A4677B-AA27-4DAE-ADF8-5AD70E2BF69E}"/>
            </a:ext>
          </a:extLst>
        </xdr:cNvPr>
        <xdr:cNvSpPr txBox="1"/>
      </xdr:nvSpPr>
      <xdr:spPr>
        <a:xfrm>
          <a:off x="4838700" y="10372725"/>
          <a:ext cx="540000" cy="1800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rPr>
            <a:t>　 </a:t>
          </a:r>
          <a:r>
            <a:rPr kumimoji="1" lang="ja-JP" altLang="en-US" sz="800">
              <a:solidFill>
                <a:srgbClr val="FF0000"/>
              </a:solidFill>
            </a:rPr>
            <a:t>　％</a:t>
          </a:r>
          <a:r>
            <a:rPr kumimoji="1" lang="ja-JP" altLang="en-US" sz="1100">
              <a:solidFill>
                <a:srgbClr val="FF0000"/>
              </a:solidFill>
            </a:rPr>
            <a:t>　　　　　　</a:t>
          </a:r>
        </a:p>
      </xdr:txBody>
    </xdr:sp>
    <xdr:clientData/>
  </xdr:twoCellAnchor>
  <xdr:twoCellAnchor>
    <xdr:from>
      <xdr:col>5</xdr:col>
      <xdr:colOff>628650</xdr:colOff>
      <xdr:row>52</xdr:row>
      <xdr:rowOff>247649</xdr:rowOff>
    </xdr:from>
    <xdr:to>
      <xdr:col>6</xdr:col>
      <xdr:colOff>209550</xdr:colOff>
      <xdr:row>52</xdr:row>
      <xdr:rowOff>542925</xdr:rowOff>
    </xdr:to>
    <xdr:sp macro="" textlink="">
      <xdr:nvSpPr>
        <xdr:cNvPr id="18" name="テキスト ボックス 17">
          <a:extLst>
            <a:ext uri="{FF2B5EF4-FFF2-40B4-BE49-F238E27FC236}">
              <a16:creationId xmlns:a16="http://schemas.microsoft.com/office/drawing/2014/main" id="{7E63072B-1D15-4464-8A13-09FC335D5083}"/>
            </a:ext>
          </a:extLst>
        </xdr:cNvPr>
        <xdr:cNvSpPr txBox="1"/>
      </xdr:nvSpPr>
      <xdr:spPr>
        <a:xfrm>
          <a:off x="4400550" y="10372724"/>
          <a:ext cx="457200" cy="295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endParaRPr kumimoji="1" lang="ja-JP" altLang="en-US" sz="1000">
            <a:solidFill>
              <a:srgbClr val="FF0000"/>
            </a:solidFill>
          </a:endParaRPr>
        </a:p>
      </xdr:txBody>
    </xdr:sp>
    <xdr:clientData/>
  </xdr:twoCellAnchor>
  <xdr:twoCellAnchor>
    <xdr:from>
      <xdr:col>4</xdr:col>
      <xdr:colOff>771525</xdr:colOff>
      <xdr:row>52</xdr:row>
      <xdr:rowOff>466725</xdr:rowOff>
    </xdr:from>
    <xdr:to>
      <xdr:col>5</xdr:col>
      <xdr:colOff>556950</xdr:colOff>
      <xdr:row>52</xdr:row>
      <xdr:rowOff>466725</xdr:rowOff>
    </xdr:to>
    <xdr:cxnSp macro="">
      <xdr:nvCxnSpPr>
        <xdr:cNvPr id="19" name="直線コネクタ 18">
          <a:extLst>
            <a:ext uri="{FF2B5EF4-FFF2-40B4-BE49-F238E27FC236}">
              <a16:creationId xmlns:a16="http://schemas.microsoft.com/office/drawing/2014/main" id="{D9641AF2-AAB7-4E44-8E43-E4BE1952A13D}"/>
            </a:ext>
          </a:extLst>
        </xdr:cNvPr>
        <xdr:cNvCxnSpPr/>
      </xdr:nvCxnSpPr>
      <xdr:spPr>
        <a:xfrm>
          <a:off x="3667125" y="10591800"/>
          <a:ext cx="6617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52</xdr:row>
      <xdr:rowOff>419100</xdr:rowOff>
    </xdr:from>
    <xdr:to>
      <xdr:col>5</xdr:col>
      <xdr:colOff>571500</xdr:colOff>
      <xdr:row>52</xdr:row>
      <xdr:rowOff>676275</xdr:rowOff>
    </xdr:to>
    <xdr:sp macro="" textlink="">
      <xdr:nvSpPr>
        <xdr:cNvPr id="20" name="テキスト ボックス 19">
          <a:extLst>
            <a:ext uri="{FF2B5EF4-FFF2-40B4-BE49-F238E27FC236}">
              <a16:creationId xmlns:a16="http://schemas.microsoft.com/office/drawing/2014/main" id="{658C907B-FAF2-437A-B5D9-B5BF325E2C8D}"/>
            </a:ext>
          </a:extLst>
        </xdr:cNvPr>
        <xdr:cNvSpPr txBox="1"/>
      </xdr:nvSpPr>
      <xdr:spPr>
        <a:xfrm>
          <a:off x="3771900" y="10544175"/>
          <a:ext cx="5715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FF0000"/>
              </a:solidFill>
            </a:rPr>
            <a:t>1,000</a:t>
          </a:r>
          <a:endParaRPr kumimoji="1" lang="ja-JP" altLang="en-US" sz="1100">
            <a:solidFill>
              <a:srgbClr val="FF0000"/>
            </a:solidFill>
          </a:endParaRPr>
        </a:p>
      </xdr:txBody>
    </xdr:sp>
    <xdr:clientData/>
  </xdr:twoCellAnchor>
  <xdr:twoCellAnchor>
    <xdr:from>
      <xdr:col>6</xdr:col>
      <xdr:colOff>209550</xdr:colOff>
      <xdr:row>52</xdr:row>
      <xdr:rowOff>466725</xdr:rowOff>
    </xdr:from>
    <xdr:to>
      <xdr:col>6</xdr:col>
      <xdr:colOff>785550</xdr:colOff>
      <xdr:row>52</xdr:row>
      <xdr:rowOff>466725</xdr:rowOff>
    </xdr:to>
    <xdr:cxnSp macro="">
      <xdr:nvCxnSpPr>
        <xdr:cNvPr id="21" name="直線コネクタ 20">
          <a:extLst>
            <a:ext uri="{FF2B5EF4-FFF2-40B4-BE49-F238E27FC236}">
              <a16:creationId xmlns:a16="http://schemas.microsoft.com/office/drawing/2014/main" id="{C539E382-6C81-434C-AA6A-FF946E6F18A0}"/>
            </a:ext>
          </a:extLst>
        </xdr:cNvPr>
        <xdr:cNvCxnSpPr/>
      </xdr:nvCxnSpPr>
      <xdr:spPr>
        <a:xfrm>
          <a:off x="4857750" y="10591800"/>
          <a:ext cx="576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228600</xdr:colOff>
      <xdr:row>52</xdr:row>
      <xdr:rowOff>419100</xdr:rowOff>
    </xdr:from>
    <xdr:to>
      <xdr:col>7</xdr:col>
      <xdr:colOff>219075</xdr:colOff>
      <xdr:row>52</xdr:row>
      <xdr:rowOff>676275</xdr:rowOff>
    </xdr:to>
    <xdr:sp macro="" textlink="">
      <xdr:nvSpPr>
        <xdr:cNvPr id="22" name="テキスト ボックス 21">
          <a:extLst>
            <a:ext uri="{FF2B5EF4-FFF2-40B4-BE49-F238E27FC236}">
              <a16:creationId xmlns:a16="http://schemas.microsoft.com/office/drawing/2014/main" id="{F12BEFBE-DC75-4ECB-9E26-9D33AC316EB7}"/>
            </a:ext>
          </a:extLst>
        </xdr:cNvPr>
        <xdr:cNvSpPr txBox="1"/>
      </xdr:nvSpPr>
      <xdr:spPr>
        <a:xfrm>
          <a:off x="4876800" y="10544175"/>
          <a:ext cx="8667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FF0000"/>
              </a:solidFill>
            </a:rPr>
            <a:t>70</a:t>
          </a:r>
          <a:r>
            <a:rPr kumimoji="1" lang="ja-JP" altLang="en-US" sz="1100">
              <a:solidFill>
                <a:srgbClr val="FF0000"/>
              </a:solidFill>
            </a:rPr>
            <a:t>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18</xdr:col>
      <xdr:colOff>0</xdr:colOff>
      <xdr:row>34</xdr:row>
      <xdr:rowOff>0</xdr:rowOff>
    </xdr:from>
    <xdr:to>
      <xdr:col>20</xdr:col>
      <xdr:colOff>133350</xdr:colOff>
      <xdr:row>35</xdr:row>
      <xdr:rowOff>57150</xdr:rowOff>
    </xdr:to>
    <xdr:sp macro="" textlink="">
      <xdr:nvSpPr>
        <xdr:cNvPr id="2" name="OptionButton1" hidden="1">
          <a:extLst>
            <a:ext uri="{63B3BB69-23CF-44E3-9099-C40C66FF867C}">
              <a14:compatExt xmlns:a14="http://schemas.microsoft.com/office/drawing/2010/main" spid="_x0000_s19457"/>
            </a:ext>
            <a:ext uri="{FF2B5EF4-FFF2-40B4-BE49-F238E27FC236}">
              <a16:creationId xmlns:a16="http://schemas.microsoft.com/office/drawing/2014/main" id="{A88BB791-4649-4A53-B98D-666887DFBD31}"/>
            </a:ext>
          </a:extLst>
        </xdr:cNvPr>
        <xdr:cNvSpPr/>
      </xdr:nvSpPr>
      <xdr:spPr bwMode="auto">
        <a:xfrm>
          <a:off x="3600450" y="5181600"/>
          <a:ext cx="533400" cy="2286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21</xdr:col>
      <xdr:colOff>0</xdr:colOff>
      <xdr:row>34</xdr:row>
      <xdr:rowOff>0</xdr:rowOff>
    </xdr:from>
    <xdr:to>
      <xdr:col>23</xdr:col>
      <xdr:colOff>133350</xdr:colOff>
      <xdr:row>35</xdr:row>
      <xdr:rowOff>57150</xdr:rowOff>
    </xdr:to>
    <xdr:sp macro="" textlink="">
      <xdr:nvSpPr>
        <xdr:cNvPr id="3" name="OptionButton2" hidden="1">
          <a:extLst>
            <a:ext uri="{63B3BB69-23CF-44E3-9099-C40C66FF867C}">
              <a14:compatExt xmlns:a14="http://schemas.microsoft.com/office/drawing/2010/main" spid="_x0000_s19458"/>
            </a:ext>
            <a:ext uri="{FF2B5EF4-FFF2-40B4-BE49-F238E27FC236}">
              <a16:creationId xmlns:a16="http://schemas.microsoft.com/office/drawing/2014/main" id="{0970941D-2081-43DE-B04D-1B7C918D6756}"/>
            </a:ext>
          </a:extLst>
        </xdr:cNvPr>
        <xdr:cNvSpPr/>
      </xdr:nvSpPr>
      <xdr:spPr bwMode="auto">
        <a:xfrm>
          <a:off x="4200525" y="5181600"/>
          <a:ext cx="533400" cy="2286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37</xdr:col>
      <xdr:colOff>114299</xdr:colOff>
      <xdr:row>7</xdr:row>
      <xdr:rowOff>28573</xdr:rowOff>
    </xdr:from>
    <xdr:to>
      <xdr:col>51</xdr:col>
      <xdr:colOff>9524</xdr:colOff>
      <xdr:row>12</xdr:row>
      <xdr:rowOff>57150</xdr:rowOff>
    </xdr:to>
    <xdr:sp macro="" textlink="">
      <xdr:nvSpPr>
        <xdr:cNvPr id="6" name="正方形/長方形 5">
          <a:extLst>
            <a:ext uri="{FF2B5EF4-FFF2-40B4-BE49-F238E27FC236}">
              <a16:creationId xmlns:a16="http://schemas.microsoft.com/office/drawing/2014/main" id="{D647553C-2D17-8B03-6DA9-AAD3C4B1E2FE}"/>
            </a:ext>
          </a:extLst>
        </xdr:cNvPr>
        <xdr:cNvSpPr/>
      </xdr:nvSpPr>
      <xdr:spPr>
        <a:xfrm>
          <a:off x="7648574" y="1438273"/>
          <a:ext cx="2695575" cy="88582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t>インボイス対応が必要な場合は登録番号もご記入ください。</a:t>
          </a:r>
          <a:endParaRPr kumimoji="1" lang="en-US" altLang="ja-JP" sz="1200"/>
        </a:p>
      </xdr:txBody>
    </xdr:sp>
    <xdr:clientData/>
  </xdr:twoCellAnchor>
  <xdr:twoCellAnchor>
    <xdr:from>
      <xdr:col>36</xdr:col>
      <xdr:colOff>133350</xdr:colOff>
      <xdr:row>43</xdr:row>
      <xdr:rowOff>38100</xdr:rowOff>
    </xdr:from>
    <xdr:to>
      <xdr:col>49</xdr:col>
      <xdr:colOff>28575</xdr:colOff>
      <xdr:row>45</xdr:row>
      <xdr:rowOff>161925</xdr:rowOff>
    </xdr:to>
    <xdr:sp macro="" textlink="">
      <xdr:nvSpPr>
        <xdr:cNvPr id="7" name="正方形/長方形 6">
          <a:extLst>
            <a:ext uri="{FF2B5EF4-FFF2-40B4-BE49-F238E27FC236}">
              <a16:creationId xmlns:a16="http://schemas.microsoft.com/office/drawing/2014/main" id="{5330426A-EEEC-42B1-9751-DB9C61CA48AF}"/>
            </a:ext>
          </a:extLst>
        </xdr:cNvPr>
        <xdr:cNvSpPr/>
      </xdr:nvSpPr>
      <xdr:spPr>
        <a:xfrm>
          <a:off x="7467600" y="7667625"/>
          <a:ext cx="2495550" cy="46672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t>振込指定コード番号は不要です。</a:t>
          </a:r>
          <a:endParaRPr kumimoji="1" lang="en-US" altLang="ja-JP" sz="1200"/>
        </a:p>
      </xdr:txBody>
    </xdr:sp>
    <xdr:clientData/>
  </xdr:twoCellAnchor>
  <xdr:twoCellAnchor>
    <xdr:from>
      <xdr:col>18</xdr:col>
      <xdr:colOff>0</xdr:colOff>
      <xdr:row>34</xdr:row>
      <xdr:rowOff>0</xdr:rowOff>
    </xdr:from>
    <xdr:to>
      <xdr:col>20</xdr:col>
      <xdr:colOff>133350</xdr:colOff>
      <xdr:row>35</xdr:row>
      <xdr:rowOff>57150</xdr:rowOff>
    </xdr:to>
    <xdr:sp macro="" textlink="">
      <xdr:nvSpPr>
        <xdr:cNvPr id="5" name="OptionButton1" hidden="1">
          <a:extLst>
            <a:ext uri="{63B3BB69-23CF-44E3-9099-C40C66FF867C}">
              <a14:compatExt xmlns:a14="http://schemas.microsoft.com/office/drawing/2010/main" spid="_x0000_s19457"/>
            </a:ext>
            <a:ext uri="{FF2B5EF4-FFF2-40B4-BE49-F238E27FC236}">
              <a16:creationId xmlns:a16="http://schemas.microsoft.com/office/drawing/2014/main" id="{6F87782E-8729-49EE-B682-AC9A598A5AC9}"/>
            </a:ext>
          </a:extLst>
        </xdr:cNvPr>
        <xdr:cNvSpPr/>
      </xdr:nvSpPr>
      <xdr:spPr bwMode="auto">
        <a:xfrm>
          <a:off x="3600450" y="5143500"/>
          <a:ext cx="533400" cy="2286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21</xdr:col>
      <xdr:colOff>0</xdr:colOff>
      <xdr:row>34</xdr:row>
      <xdr:rowOff>0</xdr:rowOff>
    </xdr:from>
    <xdr:to>
      <xdr:col>23</xdr:col>
      <xdr:colOff>133350</xdr:colOff>
      <xdr:row>35</xdr:row>
      <xdr:rowOff>57150</xdr:rowOff>
    </xdr:to>
    <xdr:sp macro="" textlink="">
      <xdr:nvSpPr>
        <xdr:cNvPr id="8" name="OptionButton2" hidden="1">
          <a:extLst>
            <a:ext uri="{63B3BB69-23CF-44E3-9099-C40C66FF867C}">
              <a14:compatExt xmlns:a14="http://schemas.microsoft.com/office/drawing/2010/main" spid="_x0000_s19458"/>
            </a:ext>
            <a:ext uri="{FF2B5EF4-FFF2-40B4-BE49-F238E27FC236}">
              <a16:creationId xmlns:a16="http://schemas.microsoft.com/office/drawing/2014/main" id="{047EE581-4D54-41BD-8D76-EFAE7598A0EA}"/>
            </a:ext>
          </a:extLst>
        </xdr:cNvPr>
        <xdr:cNvSpPr/>
      </xdr:nvSpPr>
      <xdr:spPr bwMode="auto">
        <a:xfrm>
          <a:off x="4200525" y="5143500"/>
          <a:ext cx="533400" cy="2286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38100</xdr:colOff>
      <xdr:row>28</xdr:row>
      <xdr:rowOff>0</xdr:rowOff>
    </xdr:from>
    <xdr:to>
      <xdr:col>9</xdr:col>
      <xdr:colOff>123825</xdr:colOff>
      <xdr:row>31</xdr:row>
      <xdr:rowOff>0</xdr:rowOff>
    </xdr:to>
    <xdr:sp macro="" textlink="">
      <xdr:nvSpPr>
        <xdr:cNvPr id="2" name="AutoShape 51">
          <a:extLst>
            <a:ext uri="{FF2B5EF4-FFF2-40B4-BE49-F238E27FC236}">
              <a16:creationId xmlns:a16="http://schemas.microsoft.com/office/drawing/2014/main" id="{89F8A6CC-82B8-4212-9963-6C3123E8740D}"/>
            </a:ext>
          </a:extLst>
        </xdr:cNvPr>
        <xdr:cNvSpPr>
          <a:spLocks/>
        </xdr:cNvSpPr>
      </xdr:nvSpPr>
      <xdr:spPr bwMode="auto">
        <a:xfrm>
          <a:off x="2781300" y="582930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34</xdr:row>
      <xdr:rowOff>0</xdr:rowOff>
    </xdr:from>
    <xdr:to>
      <xdr:col>9</xdr:col>
      <xdr:colOff>133350</xdr:colOff>
      <xdr:row>37</xdr:row>
      <xdr:rowOff>0</xdr:rowOff>
    </xdr:to>
    <xdr:sp macro="" textlink="">
      <xdr:nvSpPr>
        <xdr:cNvPr id="3" name="AutoShape 52">
          <a:extLst>
            <a:ext uri="{FF2B5EF4-FFF2-40B4-BE49-F238E27FC236}">
              <a16:creationId xmlns:a16="http://schemas.microsoft.com/office/drawing/2014/main" id="{5B7879A2-49ED-4174-820A-1B3BDBC9E8AA}"/>
            </a:ext>
          </a:extLst>
        </xdr:cNvPr>
        <xdr:cNvSpPr>
          <a:spLocks/>
        </xdr:cNvSpPr>
      </xdr:nvSpPr>
      <xdr:spPr bwMode="auto">
        <a:xfrm>
          <a:off x="2790825" y="702945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28</xdr:row>
      <xdr:rowOff>0</xdr:rowOff>
    </xdr:from>
    <xdr:to>
      <xdr:col>22</xdr:col>
      <xdr:colOff>85725</xdr:colOff>
      <xdr:row>31</xdr:row>
      <xdr:rowOff>9525</xdr:rowOff>
    </xdr:to>
    <xdr:sp macro="" textlink="">
      <xdr:nvSpPr>
        <xdr:cNvPr id="4" name="AutoShape 53">
          <a:extLst>
            <a:ext uri="{FF2B5EF4-FFF2-40B4-BE49-F238E27FC236}">
              <a16:creationId xmlns:a16="http://schemas.microsoft.com/office/drawing/2014/main" id="{9CC044AD-86C4-4BCC-9656-08B9C1DE882D}"/>
            </a:ext>
          </a:extLst>
        </xdr:cNvPr>
        <xdr:cNvSpPr>
          <a:spLocks/>
        </xdr:cNvSpPr>
      </xdr:nvSpPr>
      <xdr:spPr bwMode="auto">
        <a:xfrm>
          <a:off x="6715125" y="582930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34</xdr:row>
      <xdr:rowOff>0</xdr:rowOff>
    </xdr:from>
    <xdr:to>
      <xdr:col>22</xdr:col>
      <xdr:colOff>85725</xdr:colOff>
      <xdr:row>37</xdr:row>
      <xdr:rowOff>9525</xdr:rowOff>
    </xdr:to>
    <xdr:sp macro="" textlink="">
      <xdr:nvSpPr>
        <xdr:cNvPr id="5" name="AutoShape 54">
          <a:extLst>
            <a:ext uri="{FF2B5EF4-FFF2-40B4-BE49-F238E27FC236}">
              <a16:creationId xmlns:a16="http://schemas.microsoft.com/office/drawing/2014/main" id="{47E3CADE-A624-4C34-85A2-3CB4F45E93A8}"/>
            </a:ext>
          </a:extLst>
        </xdr:cNvPr>
        <xdr:cNvSpPr>
          <a:spLocks/>
        </xdr:cNvSpPr>
      </xdr:nvSpPr>
      <xdr:spPr bwMode="auto">
        <a:xfrm>
          <a:off x="6715125" y="702945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371475</xdr:colOff>
      <xdr:row>17</xdr:row>
      <xdr:rowOff>190500</xdr:rowOff>
    </xdr:from>
    <xdr:to>
      <xdr:col>6</xdr:col>
      <xdr:colOff>1066800</xdr:colOff>
      <xdr:row>19</xdr:row>
      <xdr:rowOff>28575</xdr:rowOff>
    </xdr:to>
    <xdr:sp macro="" textlink="">
      <xdr:nvSpPr>
        <xdr:cNvPr id="2" name="OptionButton3" hidden="1">
          <a:extLst>
            <a:ext uri="{63B3BB69-23CF-44E3-9099-C40C66FF867C}">
              <a14:compatExt xmlns:a14="http://schemas.microsoft.com/office/drawing/2010/main" spid="_x0000_s8193"/>
            </a:ext>
            <a:ext uri="{FF2B5EF4-FFF2-40B4-BE49-F238E27FC236}">
              <a16:creationId xmlns:a16="http://schemas.microsoft.com/office/drawing/2014/main" id="{EA78BF8B-8B48-4483-81FE-B6B841BF094A}"/>
            </a:ext>
          </a:extLst>
        </xdr:cNvPr>
        <xdr:cNvSpPr/>
      </xdr:nvSpPr>
      <xdr:spPr bwMode="auto">
        <a:xfrm>
          <a:off x="5819775" y="3714750"/>
          <a:ext cx="695325" cy="276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6</xdr:col>
      <xdr:colOff>371475</xdr:colOff>
      <xdr:row>19</xdr:row>
      <xdr:rowOff>0</xdr:rowOff>
    </xdr:from>
    <xdr:to>
      <xdr:col>6</xdr:col>
      <xdr:colOff>1066800</xdr:colOff>
      <xdr:row>20</xdr:row>
      <xdr:rowOff>57150</xdr:rowOff>
    </xdr:to>
    <xdr:sp macro="" textlink="">
      <xdr:nvSpPr>
        <xdr:cNvPr id="3" name="OptionButton4" hidden="1">
          <a:extLst>
            <a:ext uri="{63B3BB69-23CF-44E3-9099-C40C66FF867C}">
              <a14:compatExt xmlns:a14="http://schemas.microsoft.com/office/drawing/2010/main" spid="_x0000_s8194"/>
            </a:ext>
            <a:ext uri="{FF2B5EF4-FFF2-40B4-BE49-F238E27FC236}">
              <a16:creationId xmlns:a16="http://schemas.microsoft.com/office/drawing/2014/main" id="{DDD95873-C7EE-4F92-8BF3-31BDCA64BCC4}"/>
            </a:ext>
          </a:extLst>
        </xdr:cNvPr>
        <xdr:cNvSpPr/>
      </xdr:nvSpPr>
      <xdr:spPr bwMode="auto">
        <a:xfrm>
          <a:off x="5819775" y="3962400"/>
          <a:ext cx="695325" cy="276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381000</xdr:colOff>
      <xdr:row>7</xdr:row>
      <xdr:rowOff>85725</xdr:rowOff>
    </xdr:from>
    <xdr:to>
      <xdr:col>0</xdr:col>
      <xdr:colOff>638175</xdr:colOff>
      <xdr:row>11</xdr:row>
      <xdr:rowOff>266700</xdr:rowOff>
    </xdr:to>
    <xdr:sp macro="" textlink="">
      <xdr:nvSpPr>
        <xdr:cNvPr id="2" name="Text Box 1">
          <a:extLst>
            <a:ext uri="{FF2B5EF4-FFF2-40B4-BE49-F238E27FC236}">
              <a16:creationId xmlns:a16="http://schemas.microsoft.com/office/drawing/2014/main" id="{8DA804BE-97B3-4067-8D2B-BF801536F9C3}"/>
            </a:ext>
          </a:extLst>
        </xdr:cNvPr>
        <xdr:cNvSpPr txBox="1">
          <a:spLocks noChangeArrowheads="1"/>
        </xdr:cNvSpPr>
      </xdr:nvSpPr>
      <xdr:spPr bwMode="auto">
        <a:xfrm>
          <a:off x="381000" y="1343025"/>
          <a:ext cx="257175" cy="86677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0</xdr:col>
      <xdr:colOff>57150</xdr:colOff>
      <xdr:row>12</xdr:row>
      <xdr:rowOff>28575</xdr:rowOff>
    </xdr:from>
    <xdr:to>
      <xdr:col>0</xdr:col>
      <xdr:colOff>342900</xdr:colOff>
      <xdr:row>18</xdr:row>
      <xdr:rowOff>123825</xdr:rowOff>
    </xdr:to>
    <xdr:sp macro="" textlink="">
      <xdr:nvSpPr>
        <xdr:cNvPr id="3" name="Text Box 2">
          <a:extLst>
            <a:ext uri="{FF2B5EF4-FFF2-40B4-BE49-F238E27FC236}">
              <a16:creationId xmlns:a16="http://schemas.microsoft.com/office/drawing/2014/main" id="{874C2D73-813F-45B3-8B0D-EFF92E8CB5A0}"/>
            </a:ext>
          </a:extLst>
        </xdr:cNvPr>
        <xdr:cNvSpPr txBox="1">
          <a:spLocks noChangeArrowheads="1"/>
        </xdr:cNvSpPr>
      </xdr:nvSpPr>
      <xdr:spPr bwMode="auto">
        <a:xfrm>
          <a:off x="57150" y="2314575"/>
          <a:ext cx="285750" cy="1123950"/>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設計値との差</a:t>
          </a:r>
        </a:p>
      </xdr:txBody>
    </xdr:sp>
    <xdr:clientData/>
  </xdr:twoCellAnchor>
  <xdr:twoCellAnchor>
    <xdr:from>
      <xdr:col>1</xdr:col>
      <xdr:colOff>9525</xdr:colOff>
      <xdr:row>15</xdr:row>
      <xdr:rowOff>66675</xdr:rowOff>
    </xdr:from>
    <xdr:to>
      <xdr:col>2</xdr:col>
      <xdr:colOff>76200</xdr:colOff>
      <xdr:row>15</xdr:row>
      <xdr:rowOff>66675</xdr:rowOff>
    </xdr:to>
    <xdr:sp macro="" textlink="">
      <xdr:nvSpPr>
        <xdr:cNvPr id="4" name="Line 3">
          <a:extLst>
            <a:ext uri="{FF2B5EF4-FFF2-40B4-BE49-F238E27FC236}">
              <a16:creationId xmlns:a16="http://schemas.microsoft.com/office/drawing/2014/main" id="{662B0D43-F066-48DC-932E-AB4961439947}"/>
            </a:ext>
          </a:extLst>
        </xdr:cNvPr>
        <xdr:cNvSpPr>
          <a:spLocks noChangeShapeType="1"/>
        </xdr:cNvSpPr>
      </xdr:nvSpPr>
      <xdr:spPr bwMode="auto">
        <a:xfrm>
          <a:off x="1066800" y="2867025"/>
          <a:ext cx="638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12</xdr:row>
      <xdr:rowOff>152400</xdr:rowOff>
    </xdr:from>
    <xdr:to>
      <xdr:col>2</xdr:col>
      <xdr:colOff>57150</xdr:colOff>
      <xdr:row>12</xdr:row>
      <xdr:rowOff>152400</xdr:rowOff>
    </xdr:to>
    <xdr:sp macro="" textlink="">
      <xdr:nvSpPr>
        <xdr:cNvPr id="5" name="Line 4">
          <a:extLst>
            <a:ext uri="{FF2B5EF4-FFF2-40B4-BE49-F238E27FC236}">
              <a16:creationId xmlns:a16="http://schemas.microsoft.com/office/drawing/2014/main" id="{D9CC68FC-8250-4BAD-8074-8DFF01FE9D07}"/>
            </a:ext>
          </a:extLst>
        </xdr:cNvPr>
        <xdr:cNvSpPr>
          <a:spLocks noChangeShapeType="1"/>
        </xdr:cNvSpPr>
      </xdr:nvSpPr>
      <xdr:spPr bwMode="auto">
        <a:xfrm>
          <a:off x="1066800" y="2438400"/>
          <a:ext cx="6191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18</xdr:row>
      <xdr:rowOff>9525</xdr:rowOff>
    </xdr:from>
    <xdr:to>
      <xdr:col>2</xdr:col>
      <xdr:colOff>66675</xdr:colOff>
      <xdr:row>18</xdr:row>
      <xdr:rowOff>9525</xdr:rowOff>
    </xdr:to>
    <xdr:sp macro="" textlink="">
      <xdr:nvSpPr>
        <xdr:cNvPr id="6" name="Line 5">
          <a:extLst>
            <a:ext uri="{FF2B5EF4-FFF2-40B4-BE49-F238E27FC236}">
              <a16:creationId xmlns:a16="http://schemas.microsoft.com/office/drawing/2014/main" id="{3A8BBAF2-3EF9-4A49-976B-29490F30FE11}"/>
            </a:ext>
          </a:extLst>
        </xdr:cNvPr>
        <xdr:cNvSpPr>
          <a:spLocks noChangeShapeType="1"/>
        </xdr:cNvSpPr>
      </xdr:nvSpPr>
      <xdr:spPr bwMode="auto">
        <a:xfrm>
          <a:off x="1057275" y="3324225"/>
          <a:ext cx="638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152400</xdr:colOff>
      <xdr:row>12</xdr:row>
      <xdr:rowOff>9525</xdr:rowOff>
    </xdr:from>
    <xdr:to>
      <xdr:col>1</xdr:col>
      <xdr:colOff>152400</xdr:colOff>
      <xdr:row>18</xdr:row>
      <xdr:rowOff>161925</xdr:rowOff>
    </xdr:to>
    <xdr:sp macro="" textlink="">
      <xdr:nvSpPr>
        <xdr:cNvPr id="7" name="Line 6">
          <a:extLst>
            <a:ext uri="{FF2B5EF4-FFF2-40B4-BE49-F238E27FC236}">
              <a16:creationId xmlns:a16="http://schemas.microsoft.com/office/drawing/2014/main" id="{F72FEA9F-0762-4ED7-8351-BAE118981384}"/>
            </a:ext>
          </a:extLst>
        </xdr:cNvPr>
        <xdr:cNvSpPr>
          <a:spLocks noChangeShapeType="1"/>
        </xdr:cNvSpPr>
      </xdr:nvSpPr>
      <xdr:spPr bwMode="auto">
        <a:xfrm>
          <a:off x="1209675" y="2295525"/>
          <a:ext cx="0" cy="1181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409575</xdr:colOff>
      <xdr:row>12</xdr:row>
      <xdr:rowOff>9525</xdr:rowOff>
    </xdr:from>
    <xdr:to>
      <xdr:col>1</xdr:col>
      <xdr:colOff>409575</xdr:colOff>
      <xdr:row>19</xdr:row>
      <xdr:rowOff>0</xdr:rowOff>
    </xdr:to>
    <xdr:sp macro="" textlink="">
      <xdr:nvSpPr>
        <xdr:cNvPr id="8" name="Line 7">
          <a:extLst>
            <a:ext uri="{FF2B5EF4-FFF2-40B4-BE49-F238E27FC236}">
              <a16:creationId xmlns:a16="http://schemas.microsoft.com/office/drawing/2014/main" id="{D44C6577-F69B-4E79-BD01-F2682E35CF15}"/>
            </a:ext>
          </a:extLst>
        </xdr:cNvPr>
        <xdr:cNvSpPr>
          <a:spLocks noChangeShapeType="1"/>
        </xdr:cNvSpPr>
      </xdr:nvSpPr>
      <xdr:spPr bwMode="auto">
        <a:xfrm>
          <a:off x="1466850" y="2295525"/>
          <a:ext cx="0" cy="1200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495300</xdr:colOff>
      <xdr:row>14</xdr:row>
      <xdr:rowOff>104775</xdr:rowOff>
    </xdr:from>
    <xdr:to>
      <xdr:col>0</xdr:col>
      <xdr:colOff>714375</xdr:colOff>
      <xdr:row>16</xdr:row>
      <xdr:rowOff>19050</xdr:rowOff>
    </xdr:to>
    <xdr:sp macro="" textlink="">
      <xdr:nvSpPr>
        <xdr:cNvPr id="9" name="Text Box 8">
          <a:extLst>
            <a:ext uri="{FF2B5EF4-FFF2-40B4-BE49-F238E27FC236}">
              <a16:creationId xmlns:a16="http://schemas.microsoft.com/office/drawing/2014/main" id="{AC75AA1B-31D4-4CBD-A034-7BBDB9F36CE6}"/>
            </a:ext>
          </a:extLst>
        </xdr:cNvPr>
        <xdr:cNvSpPr txBox="1">
          <a:spLocks noChangeArrowheads="1"/>
        </xdr:cNvSpPr>
      </xdr:nvSpPr>
      <xdr:spPr bwMode="auto">
        <a:xfrm>
          <a:off x="495300" y="2733675"/>
          <a:ext cx="219075" cy="257175"/>
        </a:xfrm>
        <a:prstGeom prst="rect">
          <a:avLst/>
        </a:prstGeom>
        <a:solidFill>
          <a:srgbClr val="FFFFFF"/>
        </a:solid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明朝"/>
              <a:ea typeface="ＭＳ 明朝"/>
            </a:rPr>
            <a:t>0</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4"/>
  </sheetPr>
  <dimension ref="A1:H48"/>
  <sheetViews>
    <sheetView showGridLines="0" tabSelected="1" zoomScale="115" zoomScaleNormal="115" zoomScaleSheetLayoutView="115" workbookViewId="0"/>
  </sheetViews>
  <sheetFormatPr defaultColWidth="9" defaultRowHeight="12.95"/>
  <cols>
    <col min="1" max="1" width="14.625" style="391" customWidth="1"/>
    <col min="2" max="2" width="16.625" style="391" bestFit="1" customWidth="1"/>
    <col min="3" max="3" width="50.625" style="391" customWidth="1"/>
    <col min="4" max="4" width="64.375" style="391" customWidth="1"/>
    <col min="5" max="6" width="9" style="391"/>
    <col min="7" max="7" width="15" style="391" bestFit="1" customWidth="1"/>
    <col min="8" max="16384" width="9" style="391"/>
  </cols>
  <sheetData>
    <row r="1" spans="1:8" ht="24" customHeight="1">
      <c r="A1" s="390" t="s">
        <v>0</v>
      </c>
      <c r="D1" s="392"/>
    </row>
    <row r="2" spans="1:8" ht="17.25" customHeight="1">
      <c r="A2" s="417" t="s">
        <v>1</v>
      </c>
      <c r="D2" s="392"/>
    </row>
    <row r="3" spans="1:8" ht="21" customHeight="1">
      <c r="A3" s="417" t="s">
        <v>2</v>
      </c>
      <c r="D3" s="392"/>
    </row>
    <row r="4" spans="1:8" ht="21" customHeight="1" thickBot="1">
      <c r="A4" s="417"/>
      <c r="D4" s="392"/>
    </row>
    <row r="5" spans="1:8" ht="21.75" customHeight="1" thickTop="1">
      <c r="A5" s="393" t="s">
        <v>3</v>
      </c>
      <c r="B5" s="394" t="s">
        <v>4</v>
      </c>
      <c r="C5" s="395" t="s">
        <v>5</v>
      </c>
      <c r="D5" s="396" t="s">
        <v>6</v>
      </c>
    </row>
    <row r="6" spans="1:8" ht="15" customHeight="1">
      <c r="A6" s="397" t="s">
        <v>7</v>
      </c>
      <c r="B6" s="398"/>
      <c r="C6" s="528" t="s">
        <v>8</v>
      </c>
      <c r="D6" s="399" t="s">
        <v>9</v>
      </c>
      <c r="F6" s="391" t="s">
        <v>8</v>
      </c>
    </row>
    <row r="7" spans="1:8" ht="15" customHeight="1">
      <c r="A7" s="397" t="s">
        <v>10</v>
      </c>
      <c r="B7" s="398"/>
      <c r="C7" s="528" t="s">
        <v>11</v>
      </c>
      <c r="D7" s="399"/>
      <c r="F7" s="391" t="s">
        <v>12</v>
      </c>
    </row>
    <row r="8" spans="1:8" ht="15" customHeight="1">
      <c r="A8" s="397" t="s">
        <v>13</v>
      </c>
      <c r="B8" s="398"/>
      <c r="C8" s="529" t="s">
        <v>14</v>
      </c>
      <c r="D8" s="399"/>
    </row>
    <row r="9" spans="1:8" ht="15" customHeight="1">
      <c r="A9" s="397" t="s">
        <v>15</v>
      </c>
      <c r="B9" s="398"/>
      <c r="C9" s="530" t="s">
        <v>16</v>
      </c>
      <c r="D9" s="399"/>
    </row>
    <row r="10" spans="1:8" ht="15" customHeight="1">
      <c r="A10" s="397" t="s">
        <v>17</v>
      </c>
      <c r="B10" s="398"/>
      <c r="C10" s="530" t="s">
        <v>18</v>
      </c>
      <c r="D10" s="399"/>
    </row>
    <row r="11" spans="1:8" ht="15" customHeight="1">
      <c r="A11" s="400" t="s">
        <v>19</v>
      </c>
      <c r="B11" s="398" t="s">
        <v>20</v>
      </c>
      <c r="C11" s="531">
        <v>46113</v>
      </c>
      <c r="D11" s="401" t="s">
        <v>21</v>
      </c>
      <c r="F11" s="391" t="str">
        <f>TEXT(C11,"yyyy")</f>
        <v>2026</v>
      </c>
      <c r="G11" s="391" t="str">
        <f>TEXT(C11,"M")</f>
        <v>4</v>
      </c>
      <c r="H11" s="391" t="str">
        <f>TEXT(C11,"d")</f>
        <v>1</v>
      </c>
    </row>
    <row r="12" spans="1:8" ht="15" customHeight="1">
      <c r="A12" s="402"/>
      <c r="B12" s="398" t="s">
        <v>22</v>
      </c>
      <c r="C12" s="531">
        <v>46114</v>
      </c>
      <c r="D12" s="401" t="s">
        <v>23</v>
      </c>
      <c r="F12" s="391" t="str">
        <f>TEXT(C12,"yyyy")</f>
        <v>2026</v>
      </c>
      <c r="G12" s="391" t="str">
        <f t="shared" ref="G12:G13" si="0">TEXT(C12,"M")</f>
        <v>4</v>
      </c>
      <c r="H12" s="391" t="str">
        <f t="shared" ref="H12:H13" si="1">TEXT(C12,"d")</f>
        <v>2</v>
      </c>
    </row>
    <row r="13" spans="1:8" ht="15" customHeight="1">
      <c r="A13" s="403"/>
      <c r="B13" s="398" t="s">
        <v>24</v>
      </c>
      <c r="C13" s="531">
        <v>46325</v>
      </c>
      <c r="D13" s="401" t="s">
        <v>25</v>
      </c>
      <c r="F13" s="391" t="str">
        <f>TEXT(C13,"yyyy")</f>
        <v>2026</v>
      </c>
      <c r="G13" s="391" t="str">
        <f t="shared" si="0"/>
        <v>10</v>
      </c>
      <c r="H13" s="391" t="str">
        <f t="shared" si="1"/>
        <v>30</v>
      </c>
    </row>
    <row r="14" spans="1:8" ht="54" customHeight="1">
      <c r="A14" s="547" t="s">
        <v>26</v>
      </c>
      <c r="B14" s="548" t="s">
        <v>27</v>
      </c>
      <c r="C14" s="549" t="s">
        <v>28</v>
      </c>
      <c r="D14" s="399"/>
    </row>
    <row r="15" spans="1:8" ht="15" customHeight="1">
      <c r="A15" s="404" t="s">
        <v>29</v>
      </c>
      <c r="B15" s="398" t="s">
        <v>30</v>
      </c>
      <c r="C15" s="530" t="s">
        <v>31</v>
      </c>
      <c r="D15" s="399"/>
    </row>
    <row r="16" spans="1:8" ht="15" customHeight="1">
      <c r="A16" s="402"/>
      <c r="B16" s="398" t="s">
        <v>32</v>
      </c>
      <c r="C16" s="530" t="s">
        <v>33</v>
      </c>
      <c r="D16" s="399"/>
    </row>
    <row r="17" spans="1:4" ht="15" customHeight="1">
      <c r="A17" s="402"/>
      <c r="B17" s="398" t="s">
        <v>29</v>
      </c>
      <c r="C17" s="530" t="s">
        <v>34</v>
      </c>
      <c r="D17" s="399"/>
    </row>
    <row r="18" spans="1:4" ht="15" customHeight="1">
      <c r="A18" s="402"/>
      <c r="B18" s="398" t="s">
        <v>35</v>
      </c>
      <c r="C18" s="528" t="s">
        <v>36</v>
      </c>
      <c r="D18" s="399"/>
    </row>
    <row r="19" spans="1:4" ht="15" customHeight="1">
      <c r="A19" s="403"/>
      <c r="B19" s="398" t="s">
        <v>37</v>
      </c>
      <c r="C19" s="533" t="s">
        <v>38</v>
      </c>
      <c r="D19" s="399"/>
    </row>
    <row r="20" spans="1:4" ht="15" customHeight="1">
      <c r="A20" s="400" t="s">
        <v>39</v>
      </c>
      <c r="B20" s="398" t="s">
        <v>40</v>
      </c>
      <c r="C20" s="530" t="s">
        <v>41</v>
      </c>
      <c r="D20" s="399"/>
    </row>
    <row r="21" spans="1:4" ht="15" hidden="1" customHeight="1">
      <c r="A21" s="402"/>
      <c r="B21" s="537" t="s">
        <v>42</v>
      </c>
      <c r="C21" s="540"/>
      <c r="D21" s="539"/>
    </row>
    <row r="22" spans="1:4" ht="15" hidden="1" customHeight="1">
      <c r="A22" s="402"/>
      <c r="B22" s="537" t="s">
        <v>43</v>
      </c>
      <c r="C22" s="538"/>
      <c r="D22" s="550" t="s">
        <v>44</v>
      </c>
    </row>
    <row r="23" spans="1:4" ht="15" hidden="1" customHeight="1">
      <c r="A23" s="402"/>
      <c r="B23" s="537" t="s">
        <v>45</v>
      </c>
      <c r="C23" s="540"/>
      <c r="D23" s="539"/>
    </row>
    <row r="24" spans="1:4" ht="15" hidden="1" customHeight="1">
      <c r="A24" s="402"/>
      <c r="B24" s="537" t="s">
        <v>46</v>
      </c>
      <c r="C24" s="540"/>
      <c r="D24" s="539" t="s">
        <v>47</v>
      </c>
    </row>
    <row r="25" spans="1:4" ht="15" customHeight="1">
      <c r="A25" s="400" t="s">
        <v>48</v>
      </c>
      <c r="B25" s="545" t="s">
        <v>49</v>
      </c>
      <c r="C25" s="546" t="str">
        <f>C16</f>
        <v>○○建設株式会社</v>
      </c>
      <c r="D25" s="399"/>
    </row>
    <row r="26" spans="1:4" ht="15" customHeight="1">
      <c r="A26" s="402" t="s">
        <v>50</v>
      </c>
      <c r="B26" s="543" t="s">
        <v>51</v>
      </c>
      <c r="C26" s="544" t="s">
        <v>52</v>
      </c>
      <c r="D26" s="399"/>
    </row>
    <row r="27" spans="1:4" ht="15.75" hidden="1" customHeight="1">
      <c r="A27" s="536"/>
      <c r="B27" s="542" t="s">
        <v>43</v>
      </c>
      <c r="C27" s="538" t="s">
        <v>53</v>
      </c>
      <c r="D27" s="539" t="s">
        <v>54</v>
      </c>
    </row>
    <row r="28" spans="1:4" ht="15" hidden="1" customHeight="1">
      <c r="A28" s="536"/>
      <c r="B28" s="542" t="s">
        <v>45</v>
      </c>
      <c r="C28" s="540" t="s">
        <v>53</v>
      </c>
      <c r="D28" s="539" t="s">
        <v>54</v>
      </c>
    </row>
    <row r="29" spans="1:4" ht="15" hidden="1" customHeight="1">
      <c r="A29" s="536"/>
      <c r="B29" s="542" t="s">
        <v>46</v>
      </c>
      <c r="C29" s="540" t="s">
        <v>53</v>
      </c>
      <c r="D29" s="539" t="s">
        <v>54</v>
      </c>
    </row>
    <row r="30" spans="1:4" ht="15" customHeight="1">
      <c r="A30" s="402" t="s">
        <v>55</v>
      </c>
      <c r="B30" s="545" t="s">
        <v>56</v>
      </c>
      <c r="C30" s="546" t="s">
        <v>57</v>
      </c>
      <c r="D30" s="399"/>
    </row>
    <row r="31" spans="1:4" ht="15" customHeight="1">
      <c r="A31" s="402"/>
      <c r="B31" s="543" t="s">
        <v>58</v>
      </c>
      <c r="C31" s="544" t="s">
        <v>59</v>
      </c>
      <c r="D31" s="399"/>
    </row>
    <row r="32" spans="1:4" ht="15.75" hidden="1" customHeight="1">
      <c r="A32" s="536"/>
      <c r="B32" s="542" t="s">
        <v>43</v>
      </c>
      <c r="C32" s="538" t="s">
        <v>53</v>
      </c>
      <c r="D32" s="539" t="s">
        <v>54</v>
      </c>
    </row>
    <row r="33" spans="1:4" ht="15" hidden="1" customHeight="1">
      <c r="A33" s="536"/>
      <c r="B33" s="542" t="s">
        <v>45</v>
      </c>
      <c r="C33" s="540" t="s">
        <v>53</v>
      </c>
      <c r="D33" s="539" t="s">
        <v>54</v>
      </c>
    </row>
    <row r="34" spans="1:4" ht="15" hidden="1" customHeight="1">
      <c r="A34" s="536"/>
      <c r="B34" s="542" t="s">
        <v>46</v>
      </c>
      <c r="C34" s="540" t="s">
        <v>53</v>
      </c>
      <c r="D34" s="539" t="s">
        <v>54</v>
      </c>
    </row>
    <row r="35" spans="1:4" ht="15" customHeight="1">
      <c r="A35" s="402"/>
      <c r="B35" s="545" t="s">
        <v>60</v>
      </c>
      <c r="C35" s="546" t="s">
        <v>61</v>
      </c>
      <c r="D35" s="399" t="s">
        <v>62</v>
      </c>
    </row>
    <row r="36" spans="1:4" ht="15" customHeight="1">
      <c r="A36" s="403"/>
      <c r="B36" s="543" t="s">
        <v>63</v>
      </c>
      <c r="C36" s="544" t="s">
        <v>64</v>
      </c>
      <c r="D36" s="399" t="s">
        <v>65</v>
      </c>
    </row>
    <row r="37" spans="1:4" ht="15.75" hidden="1" customHeight="1">
      <c r="A37" s="536"/>
      <c r="B37" s="537" t="s">
        <v>43</v>
      </c>
      <c r="C37" s="538" t="s">
        <v>53</v>
      </c>
      <c r="D37" s="539" t="s">
        <v>54</v>
      </c>
    </row>
    <row r="38" spans="1:4" ht="15" hidden="1" customHeight="1">
      <c r="A38" s="536"/>
      <c r="B38" s="537" t="s">
        <v>45</v>
      </c>
      <c r="C38" s="540" t="s">
        <v>53</v>
      </c>
      <c r="D38" s="539" t="s">
        <v>54</v>
      </c>
    </row>
    <row r="39" spans="1:4" ht="15" hidden="1" customHeight="1">
      <c r="A39" s="541"/>
      <c r="B39" s="537" t="s">
        <v>46</v>
      </c>
      <c r="C39" s="540" t="s">
        <v>53</v>
      </c>
      <c r="D39" s="539" t="s">
        <v>54</v>
      </c>
    </row>
    <row r="40" spans="1:4" ht="15" customHeight="1">
      <c r="A40" s="397" t="s">
        <v>66</v>
      </c>
      <c r="B40" s="398" t="s">
        <v>67</v>
      </c>
      <c r="C40" s="532">
        <v>44000000</v>
      </c>
      <c r="D40" s="399"/>
    </row>
    <row r="41" spans="1:4" ht="15" customHeight="1">
      <c r="A41" s="400" t="s">
        <v>68</v>
      </c>
      <c r="B41" s="398" t="s">
        <v>40</v>
      </c>
      <c r="C41" s="528" t="s">
        <v>69</v>
      </c>
      <c r="D41" s="399"/>
    </row>
    <row r="42" spans="1:4" ht="15" customHeight="1">
      <c r="A42" s="403"/>
      <c r="B42" s="398" t="s">
        <v>70</v>
      </c>
      <c r="C42" s="528" t="s">
        <v>36</v>
      </c>
      <c r="D42" s="399"/>
    </row>
    <row r="43" spans="1:4" ht="15" customHeight="1">
      <c r="A43" s="400" t="s">
        <v>71</v>
      </c>
      <c r="B43" s="398" t="s">
        <v>40</v>
      </c>
      <c r="C43" s="533" t="s">
        <v>41</v>
      </c>
      <c r="D43" s="399"/>
    </row>
    <row r="44" spans="1:4" ht="15" customHeight="1" thickBot="1">
      <c r="A44" s="403"/>
      <c r="B44" s="398" t="s">
        <v>70</v>
      </c>
      <c r="C44" s="534" t="s">
        <v>72</v>
      </c>
      <c r="D44" s="399"/>
    </row>
    <row r="45" spans="1:4" ht="14.45" thickTop="1">
      <c r="A45" s="405"/>
    </row>
    <row r="46" spans="1:4" ht="14.1">
      <c r="A46" s="405"/>
    </row>
    <row r="47" spans="1:4" ht="14.1">
      <c r="A47" s="405"/>
    </row>
    <row r="48" spans="1:4" ht="14.1">
      <c r="A48" s="405"/>
    </row>
  </sheetData>
  <phoneticPr fontId="3"/>
  <dataValidations count="1">
    <dataValidation type="list" allowBlank="1" showInputMessage="1" showErrorMessage="1" sqref="C6" xr:uid="{00000000-0002-0000-0000-000000000000}">
      <formula1>$F$6:$F$7</formula1>
    </dataValidation>
  </dataValidations>
  <pageMargins left="0.70866141732283472" right="0.70866141732283472" top="0.74803149606299213" bottom="0.74803149606299213" header="0.31496062992125984" footer="0.31496062992125984"/>
  <pageSetup paperSize="9" scale="64" orientation="landscape"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gumma_Y4_2">
    <tabColor theme="0"/>
    <pageSetUpPr fitToPage="1"/>
  </sheetPr>
  <dimension ref="A1:Q66"/>
  <sheetViews>
    <sheetView zoomScaleNormal="100" zoomScaleSheetLayoutView="55" workbookViewId="0"/>
  </sheetViews>
  <sheetFormatPr defaultColWidth="10" defaultRowHeight="18"/>
  <cols>
    <col min="1" max="1" width="3.5" style="48" customWidth="1"/>
    <col min="2" max="11" width="11.5" style="48" customWidth="1"/>
    <col min="12" max="12" width="4" style="48" customWidth="1"/>
    <col min="13" max="17" width="4.125" style="48" customWidth="1"/>
    <col min="18" max="16384" width="10" style="48"/>
  </cols>
  <sheetData>
    <row r="1" spans="1:17">
      <c r="A1" s="48" t="s">
        <v>93</v>
      </c>
      <c r="M1" s="579" t="s">
        <v>154</v>
      </c>
      <c r="N1" s="580"/>
      <c r="O1" s="580"/>
      <c r="P1" s="580"/>
      <c r="Q1" s="581"/>
    </row>
    <row r="2" spans="1:17">
      <c r="M2" s="582"/>
      <c r="N2" s="583"/>
      <c r="O2" s="583"/>
      <c r="P2" s="583"/>
      <c r="Q2" s="584"/>
    </row>
    <row r="3" spans="1:17" s="49" customFormat="1" ht="20.100000000000001">
      <c r="B3" s="731" t="str">
        <f>入力シート!C6</f>
        <v>前橋市長</v>
      </c>
      <c r="C3" s="731"/>
      <c r="D3" s="731"/>
      <c r="E3" s="378" t="s">
        <v>158</v>
      </c>
      <c r="M3" s="582"/>
      <c r="N3" s="583"/>
      <c r="O3" s="583"/>
      <c r="P3" s="583"/>
      <c r="Q3" s="584"/>
    </row>
    <row r="4" spans="1:17">
      <c r="B4" s="50"/>
      <c r="C4" s="50"/>
      <c r="D4" s="50"/>
      <c r="E4" s="51"/>
      <c r="F4" s="52"/>
      <c r="G4" s="52"/>
      <c r="H4" s="52"/>
      <c r="I4" s="52"/>
      <c r="J4" s="52"/>
      <c r="K4" s="52"/>
      <c r="M4" s="582"/>
      <c r="N4" s="583"/>
      <c r="O4" s="583"/>
      <c r="P4" s="583"/>
      <c r="Q4" s="584"/>
    </row>
    <row r="5" spans="1:17" s="49" customFormat="1" ht="20.45" thickBot="1">
      <c r="B5" s="53" t="s">
        <v>296</v>
      </c>
      <c r="C5" s="53"/>
      <c r="D5" s="53"/>
      <c r="E5" s="54"/>
      <c r="F5" s="53"/>
      <c r="G5" s="53"/>
      <c r="H5" s="53"/>
      <c r="I5" s="53"/>
      <c r="J5" s="53"/>
      <c r="K5" s="53"/>
      <c r="M5" s="585"/>
      <c r="N5" s="586"/>
      <c r="O5" s="586"/>
      <c r="P5" s="586"/>
      <c r="Q5" s="587"/>
    </row>
    <row r="6" spans="1:17" ht="6" customHeight="1">
      <c r="B6" s="55"/>
      <c r="C6" s="55"/>
      <c r="D6" s="55"/>
      <c r="E6" s="55"/>
      <c r="F6" s="55"/>
      <c r="G6" s="52"/>
      <c r="H6" s="52"/>
      <c r="I6" s="52"/>
      <c r="J6" s="52"/>
      <c r="K6" s="52"/>
    </row>
    <row r="7" spans="1:17" s="49" customFormat="1" ht="20.100000000000001">
      <c r="B7" s="56" t="s">
        <v>297</v>
      </c>
      <c r="C7" s="57"/>
      <c r="D7" s="57"/>
      <c r="E7" s="57"/>
      <c r="F7" s="58"/>
      <c r="G7" s="59"/>
      <c r="H7" s="60" t="s">
        <v>298</v>
      </c>
      <c r="I7" s="61"/>
      <c r="J7" s="62" t="s">
        <v>299</v>
      </c>
      <c r="K7" s="63"/>
    </row>
    <row r="8" spans="1:17" s="49" customFormat="1" ht="6" customHeight="1">
      <c r="B8" s="64"/>
      <c r="C8" s="64"/>
      <c r="D8" s="64"/>
      <c r="E8" s="64"/>
      <c r="F8" s="64"/>
      <c r="G8" s="65"/>
      <c r="H8" s="65"/>
      <c r="I8" s="65"/>
      <c r="J8" s="65"/>
      <c r="K8" s="65"/>
    </row>
    <row r="9" spans="1:17" s="49" customFormat="1" ht="20.100000000000001">
      <c r="B9" s="65"/>
      <c r="C9" s="65" t="s">
        <v>300</v>
      </c>
      <c r="D9" s="65"/>
      <c r="E9" s="65"/>
      <c r="F9" s="65"/>
      <c r="G9" s="65"/>
      <c r="H9" s="65"/>
      <c r="I9" s="65"/>
      <c r="J9" s="65"/>
      <c r="K9" s="65"/>
    </row>
    <row r="10" spans="1:17" s="49" customFormat="1" ht="9.9499999999999993" customHeight="1">
      <c r="B10" s="65"/>
      <c r="C10" s="65"/>
      <c r="D10" s="65"/>
      <c r="E10" s="65"/>
      <c r="F10" s="65"/>
      <c r="G10" s="65"/>
      <c r="H10" s="65"/>
      <c r="I10" s="65"/>
      <c r="J10" s="65"/>
      <c r="K10" s="65"/>
    </row>
    <row r="11" spans="1:17" s="49" customFormat="1" ht="20.100000000000001">
      <c r="B11" s="65"/>
      <c r="C11" s="65" t="s">
        <v>301</v>
      </c>
      <c r="D11" s="65"/>
      <c r="E11" s="65"/>
      <c r="F11" s="66"/>
      <c r="G11" s="726"/>
      <c r="H11" s="726"/>
      <c r="I11" s="726"/>
      <c r="J11" s="726"/>
      <c r="K11" s="726"/>
    </row>
    <row r="12" spans="1:17" s="49" customFormat="1" ht="9.9499999999999993" customHeight="1">
      <c r="B12" s="65"/>
      <c r="C12" s="65"/>
      <c r="D12" s="65"/>
      <c r="E12" s="65"/>
      <c r="F12" s="65"/>
      <c r="G12" s="65"/>
      <c r="H12" s="65"/>
      <c r="I12" s="65"/>
      <c r="J12" s="65"/>
      <c r="K12" s="65"/>
    </row>
    <row r="13" spans="1:17" s="49" customFormat="1" ht="20.100000000000001">
      <c r="B13" s="65"/>
      <c r="C13" s="53" t="s">
        <v>302</v>
      </c>
      <c r="D13" s="53"/>
      <c r="E13" s="53"/>
      <c r="F13" s="67"/>
      <c r="G13" s="53"/>
      <c r="H13" s="53"/>
      <c r="I13" s="53"/>
      <c r="J13" s="53"/>
      <c r="K13" s="65"/>
    </row>
    <row r="14" spans="1:17" s="49" customFormat="1" ht="5.0999999999999996" customHeight="1">
      <c r="B14" s="65"/>
      <c r="C14" s="68"/>
      <c r="D14" s="68"/>
      <c r="E14" s="68"/>
      <c r="F14" s="69"/>
      <c r="G14" s="65"/>
      <c r="H14" s="65"/>
      <c r="I14" s="65"/>
      <c r="J14" s="65"/>
      <c r="K14" s="65"/>
    </row>
    <row r="15" spans="1:17" s="49" customFormat="1" ht="20.100000000000001">
      <c r="B15" s="65"/>
      <c r="C15" s="70" t="s">
        <v>303</v>
      </c>
      <c r="D15" s="71"/>
      <c r="E15" s="71"/>
      <c r="F15" s="71"/>
      <c r="G15" s="71"/>
      <c r="H15" s="71"/>
      <c r="I15" s="71"/>
      <c r="J15" s="72"/>
      <c r="K15" s="65"/>
    </row>
    <row r="16" spans="1:17" s="49" customFormat="1" ht="5.0999999999999996" customHeight="1">
      <c r="B16" s="65"/>
      <c r="C16" s="68"/>
      <c r="D16" s="68"/>
      <c r="E16" s="68"/>
      <c r="F16" s="69"/>
      <c r="G16" s="65"/>
      <c r="H16" s="65"/>
      <c r="I16" s="65"/>
      <c r="J16" s="65"/>
      <c r="K16" s="65"/>
    </row>
    <row r="17" spans="1:11" s="49" customFormat="1" ht="20.100000000000001">
      <c r="B17" s="65"/>
      <c r="C17" s="70" t="s">
        <v>304</v>
      </c>
      <c r="D17" s="71"/>
      <c r="E17" s="71"/>
      <c r="F17" s="71"/>
      <c r="G17" s="71"/>
      <c r="H17" s="71"/>
      <c r="I17" s="71"/>
      <c r="J17" s="72"/>
      <c r="K17" s="65"/>
    </row>
    <row r="18" spans="1:11" s="49" customFormat="1" ht="5.0999999999999996" customHeight="1">
      <c r="B18" s="65"/>
      <c r="C18" s="68"/>
      <c r="D18" s="68"/>
      <c r="E18" s="68"/>
      <c r="F18" s="69"/>
      <c r="G18" s="65"/>
      <c r="H18" s="65"/>
      <c r="I18" s="65"/>
      <c r="J18" s="65"/>
      <c r="K18" s="65"/>
    </row>
    <row r="19" spans="1:11" s="49" customFormat="1" ht="20.100000000000001">
      <c r="B19" s="65"/>
      <c r="C19" s="70" t="s">
        <v>305</v>
      </c>
      <c r="D19" s="71"/>
      <c r="E19" s="71"/>
      <c r="F19" s="71"/>
      <c r="G19" s="71"/>
      <c r="H19" s="71"/>
      <c r="I19" s="71"/>
      <c r="J19" s="73" t="s">
        <v>299</v>
      </c>
      <c r="K19" s="65"/>
    </row>
    <row r="20" spans="1:11" ht="20.100000000000001">
      <c r="A20" s="74"/>
      <c r="B20" s="74"/>
      <c r="C20" s="74"/>
      <c r="D20" s="74"/>
      <c r="E20" s="74"/>
      <c r="F20" s="74"/>
      <c r="G20" s="74"/>
      <c r="H20" s="74"/>
      <c r="I20" s="74"/>
      <c r="J20" s="74"/>
      <c r="K20" s="74"/>
    </row>
    <row r="21" spans="1:11" s="76" customFormat="1" ht="22.5">
      <c r="A21" s="75"/>
      <c r="B21" s="75"/>
      <c r="C21" s="75"/>
      <c r="D21" s="727" t="s">
        <v>306</v>
      </c>
      <c r="E21" s="727"/>
      <c r="F21" s="727"/>
      <c r="G21" s="727"/>
      <c r="H21" s="727"/>
      <c r="I21" s="727"/>
      <c r="J21" s="75"/>
      <c r="K21" s="75"/>
    </row>
    <row r="22" spans="1:11" ht="5.0999999999999996" customHeight="1"/>
    <row r="23" spans="1:11" ht="18.75" customHeight="1">
      <c r="C23" s="77" t="s">
        <v>307</v>
      </c>
      <c r="D23" s="78"/>
      <c r="E23" s="78"/>
      <c r="F23" s="78"/>
      <c r="G23" s="78"/>
      <c r="H23" s="78"/>
      <c r="I23" s="78"/>
      <c r="J23" s="79"/>
    </row>
    <row r="24" spans="1:11" ht="18.75" customHeight="1">
      <c r="C24" s="80"/>
      <c r="D24" s="81"/>
      <c r="E24" s="81"/>
      <c r="F24" s="81"/>
      <c r="G24" s="81"/>
      <c r="H24" s="81"/>
      <c r="I24" s="81"/>
      <c r="J24" s="82"/>
    </row>
    <row r="25" spans="1:11" ht="18.75" customHeight="1">
      <c r="C25" s="80"/>
      <c r="D25" s="81"/>
      <c r="E25" s="81"/>
      <c r="F25" s="81"/>
      <c r="G25" s="81"/>
      <c r="H25" s="81"/>
      <c r="I25" s="81"/>
      <c r="J25" s="82"/>
    </row>
    <row r="26" spans="1:11" ht="18.75" customHeight="1">
      <c r="C26" s="80"/>
      <c r="D26" s="81"/>
      <c r="E26" s="81"/>
      <c r="F26" s="81"/>
      <c r="G26" s="81"/>
      <c r="H26" s="81"/>
      <c r="I26" s="81"/>
      <c r="J26" s="82"/>
    </row>
    <row r="27" spans="1:11" ht="18.75" customHeight="1">
      <c r="C27" s="80"/>
      <c r="D27" s="81"/>
      <c r="E27" s="81"/>
      <c r="F27" s="81"/>
      <c r="G27" s="81"/>
      <c r="H27" s="81"/>
      <c r="I27" s="81"/>
      <c r="J27" s="82"/>
    </row>
    <row r="28" spans="1:11" ht="18.75" customHeight="1">
      <c r="C28" s="80"/>
      <c r="D28" s="81"/>
      <c r="E28" s="81"/>
      <c r="F28" s="81"/>
      <c r="G28" s="81"/>
      <c r="H28" s="81"/>
      <c r="I28" s="81"/>
      <c r="J28" s="82"/>
    </row>
    <row r="29" spans="1:11" ht="18.75" customHeight="1">
      <c r="C29" s="80"/>
      <c r="D29" s="81"/>
      <c r="E29" s="81"/>
      <c r="F29" s="81"/>
      <c r="G29" s="81"/>
      <c r="H29" s="81"/>
      <c r="I29" s="81"/>
      <c r="J29" s="82"/>
    </row>
    <row r="30" spans="1:11" ht="18.75" customHeight="1">
      <c r="C30" s="80"/>
      <c r="D30" s="81"/>
      <c r="E30" s="81"/>
      <c r="F30" s="81"/>
      <c r="G30" s="81"/>
      <c r="H30" s="81"/>
      <c r="I30" s="81"/>
      <c r="J30" s="82"/>
    </row>
    <row r="31" spans="1:11" ht="18.75" customHeight="1">
      <c r="C31" s="80"/>
      <c r="D31" s="81"/>
      <c r="E31" s="81"/>
      <c r="F31" s="81"/>
      <c r="G31" s="81"/>
      <c r="H31" s="81"/>
      <c r="I31" s="81"/>
      <c r="J31" s="82"/>
    </row>
    <row r="32" spans="1:11" ht="18.75" customHeight="1">
      <c r="C32" s="80"/>
      <c r="D32" s="81"/>
      <c r="E32" s="81"/>
      <c r="F32" s="81"/>
      <c r="G32" s="81"/>
      <c r="H32" s="81"/>
      <c r="I32" s="81"/>
      <c r="J32" s="82"/>
    </row>
    <row r="33" spans="2:10" ht="18.75" customHeight="1">
      <c r="C33" s="80"/>
      <c r="D33" s="81"/>
      <c r="E33" s="81"/>
      <c r="F33" s="81"/>
      <c r="G33" s="81"/>
      <c r="H33" s="81"/>
      <c r="I33" s="81"/>
      <c r="J33" s="82"/>
    </row>
    <row r="34" spans="2:10" ht="18.75" customHeight="1">
      <c r="C34" s="80"/>
      <c r="D34" s="81"/>
      <c r="E34" s="81"/>
      <c r="F34" s="81"/>
      <c r="G34" s="81"/>
      <c r="H34" s="81"/>
      <c r="I34" s="81"/>
      <c r="J34" s="82"/>
    </row>
    <row r="35" spans="2:10" ht="18.75" customHeight="1">
      <c r="C35" s="80"/>
      <c r="D35" s="81"/>
      <c r="E35" s="81"/>
      <c r="F35" s="81"/>
      <c r="G35" s="81"/>
      <c r="H35" s="81"/>
      <c r="I35" s="81"/>
      <c r="J35" s="82"/>
    </row>
    <row r="36" spans="2:10" ht="18.75" customHeight="1">
      <c r="C36" s="80"/>
      <c r="D36" s="81"/>
      <c r="E36" s="81"/>
      <c r="F36" s="81"/>
      <c r="G36" s="81"/>
      <c r="H36" s="81"/>
      <c r="I36" s="81"/>
      <c r="J36" s="82"/>
    </row>
    <row r="37" spans="2:10" ht="18.75" customHeight="1">
      <c r="C37" s="80"/>
      <c r="D37" s="81"/>
      <c r="E37" s="81"/>
      <c r="F37" s="81"/>
      <c r="G37" s="81"/>
      <c r="H37" s="81"/>
      <c r="I37" s="81"/>
      <c r="J37" s="82"/>
    </row>
    <row r="38" spans="2:10" ht="18.75" customHeight="1">
      <c r="C38" s="80"/>
      <c r="D38" s="81"/>
      <c r="E38" s="81"/>
      <c r="F38" s="81"/>
      <c r="G38" s="81"/>
      <c r="H38" s="81"/>
      <c r="I38" s="81"/>
      <c r="J38" s="82"/>
    </row>
    <row r="39" spans="2:10" ht="18.75" customHeight="1">
      <c r="C39" s="80"/>
      <c r="D39" s="81"/>
      <c r="E39" s="81"/>
      <c r="F39" s="81"/>
      <c r="G39" s="81"/>
      <c r="H39" s="81"/>
      <c r="I39" s="81"/>
      <c r="J39" s="82"/>
    </row>
    <row r="40" spans="2:10" ht="18.75" customHeight="1">
      <c r="C40" s="80"/>
      <c r="D40" s="81"/>
      <c r="E40" s="81"/>
      <c r="F40" s="81"/>
      <c r="G40" s="81"/>
      <c r="H40" s="81"/>
      <c r="I40" s="81"/>
      <c r="J40" s="82"/>
    </row>
    <row r="41" spans="2:10" ht="18.75" customHeight="1">
      <c r="C41" s="80"/>
      <c r="D41" s="81"/>
      <c r="E41" s="81"/>
      <c r="F41" s="81"/>
      <c r="G41" s="81"/>
      <c r="H41" s="81"/>
      <c r="I41" s="81"/>
      <c r="J41" s="82"/>
    </row>
    <row r="42" spans="2:10" ht="18.75" customHeight="1">
      <c r="C42" s="80"/>
      <c r="D42" s="81"/>
      <c r="E42" s="81"/>
      <c r="F42" s="81"/>
      <c r="G42" s="81"/>
      <c r="H42" s="81"/>
      <c r="I42" s="81"/>
      <c r="J42" s="82"/>
    </row>
    <row r="43" spans="2:10" ht="18.75" customHeight="1">
      <c r="C43" s="80"/>
      <c r="D43" s="81"/>
      <c r="E43" s="81"/>
      <c r="F43" s="81"/>
      <c r="G43" s="81"/>
      <c r="H43" s="81"/>
      <c r="I43" s="81"/>
      <c r="J43" s="82"/>
    </row>
    <row r="44" spans="2:10" ht="18.75" customHeight="1">
      <c r="C44" s="83"/>
      <c r="D44" s="84"/>
      <c r="E44" s="84"/>
      <c r="F44" s="84"/>
      <c r="G44" s="84"/>
      <c r="H44" s="84"/>
      <c r="I44" s="84"/>
      <c r="J44" s="85"/>
    </row>
    <row r="45" spans="2:10" ht="13.5" customHeight="1"/>
    <row r="46" spans="2:10" s="49" customFormat="1" ht="15.95" customHeight="1">
      <c r="B46" s="49" t="s">
        <v>308</v>
      </c>
    </row>
    <row r="47" spans="2:10" s="49" customFormat="1" ht="5.0999999999999996" customHeight="1">
      <c r="B47" s="86"/>
      <c r="C47" s="87"/>
    </row>
    <row r="48" spans="2:10" s="49" customFormat="1" ht="15.95" customHeight="1">
      <c r="B48" s="49" t="s">
        <v>309</v>
      </c>
    </row>
    <row r="49" spans="2:10" s="49" customFormat="1" ht="5.0999999999999996" customHeight="1">
      <c r="B49" s="88"/>
      <c r="C49" s="87"/>
    </row>
    <row r="50" spans="2:10" s="49" customFormat="1" ht="15.95" customHeight="1">
      <c r="B50" s="49" t="s">
        <v>310</v>
      </c>
    </row>
    <row r="51" spans="2:10" ht="50.1" customHeight="1"/>
    <row r="52" spans="2:10" s="49" customFormat="1" ht="15.95" customHeight="1">
      <c r="B52" s="49" t="s">
        <v>311</v>
      </c>
    </row>
    <row r="53" spans="2:10" ht="70.5" customHeight="1"/>
    <row r="54" spans="2:10" ht="5.0999999999999996" customHeight="1"/>
    <row r="55" spans="2:10" s="49" customFormat="1" ht="15.95" customHeight="1">
      <c r="B55" s="49" t="s">
        <v>312</v>
      </c>
    </row>
    <row r="56" spans="2:10" ht="5.0999999999999996" customHeight="1"/>
    <row r="57" spans="2:10" ht="20.100000000000001" customHeight="1">
      <c r="C57" s="728" t="s">
        <v>313</v>
      </c>
      <c r="D57" s="729"/>
      <c r="E57" s="729"/>
      <c r="F57" s="729"/>
      <c r="G57" s="729"/>
      <c r="H57" s="729"/>
      <c r="I57" s="729"/>
      <c r="J57" s="730"/>
    </row>
    <row r="58" spans="2:10" ht="13.5" customHeight="1"/>
    <row r="59" spans="2:10">
      <c r="B59" s="48" t="s">
        <v>314</v>
      </c>
    </row>
    <row r="60" spans="2:10" ht="15.95" customHeight="1">
      <c r="B60" s="89" t="s">
        <v>315</v>
      </c>
    </row>
    <row r="61" spans="2:10" ht="20.100000000000001">
      <c r="B61" s="49"/>
    </row>
    <row r="62" spans="2:10" ht="20.100000000000001">
      <c r="B62" s="49" t="s">
        <v>316</v>
      </c>
    </row>
    <row r="63" spans="2:10" ht="20.100000000000001">
      <c r="B63" s="49"/>
    </row>
    <row r="64" spans="2:10" ht="20.100000000000001">
      <c r="B64" s="49" t="s">
        <v>317</v>
      </c>
    </row>
    <row r="65" spans="2:2" ht="20.100000000000001">
      <c r="B65" s="49"/>
    </row>
    <row r="66" spans="2:2" ht="20.100000000000001">
      <c r="B66" s="49" t="s">
        <v>318</v>
      </c>
    </row>
  </sheetData>
  <mergeCells count="5">
    <mergeCell ref="G11:K11"/>
    <mergeCell ref="D21:I21"/>
    <mergeCell ref="C57:J57"/>
    <mergeCell ref="B3:D3"/>
    <mergeCell ref="M1:Q5"/>
  </mergeCells>
  <phoneticPr fontId="3"/>
  <hyperlinks>
    <hyperlink ref="M1:Q5" location="入力シート!A1" display="入力シート" xr:uid="{00000000-0004-0000-0900-000000000000}"/>
  </hyperlinks>
  <pageMargins left="0.78740157480314965" right="0.78740157480314965" top="0.98425196850393704" bottom="0.98425196850393704" header="0.51181102362204722" footer="0.51181102362204722"/>
  <pageSetup paperSize="9" scale="61"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pageSetUpPr fitToPage="1"/>
  </sheetPr>
  <dimension ref="A1:AO58"/>
  <sheetViews>
    <sheetView showGridLines="0" zoomScaleNormal="100" zoomScaleSheetLayoutView="100" workbookViewId="0">
      <selection activeCell="AK1" sqref="AK1:AO5"/>
    </sheetView>
  </sheetViews>
  <sheetFormatPr defaultColWidth="2.625" defaultRowHeight="12.95"/>
  <cols>
    <col min="1" max="7" width="2.625" style="4"/>
    <col min="8" max="8" width="4.375" style="4" customWidth="1"/>
    <col min="9" max="36" width="2.625" style="4"/>
    <col min="37" max="41" width="3.75" style="4" customWidth="1"/>
    <col min="42" max="16384" width="2.625" style="4"/>
  </cols>
  <sheetData>
    <row r="1" spans="2:41">
      <c r="AK1" s="579" t="s">
        <v>154</v>
      </c>
      <c r="AL1" s="580"/>
      <c r="AM1" s="580"/>
      <c r="AN1" s="580"/>
      <c r="AO1" s="581"/>
    </row>
    <row r="2" spans="2:41">
      <c r="AK2" s="582"/>
      <c r="AL2" s="583"/>
      <c r="AM2" s="583"/>
      <c r="AN2" s="583"/>
      <c r="AO2" s="584"/>
    </row>
    <row r="3" spans="2:41">
      <c r="Z3" s="5" t="s">
        <v>319</v>
      </c>
      <c r="AA3" s="575"/>
      <c r="AB3" s="575"/>
      <c r="AC3" s="575"/>
      <c r="AD3" s="575"/>
      <c r="AE3" s="575"/>
      <c r="AF3" s="575"/>
      <c r="AG3" s="575"/>
      <c r="AH3" s="575"/>
      <c r="AI3" s="575"/>
      <c r="AK3" s="582"/>
      <c r="AL3" s="583"/>
      <c r="AM3" s="583"/>
      <c r="AN3" s="583"/>
      <c r="AO3" s="584"/>
    </row>
    <row r="4" spans="2:41">
      <c r="AK4" s="582"/>
      <c r="AL4" s="583"/>
      <c r="AM4" s="583"/>
      <c r="AN4" s="583"/>
      <c r="AO4" s="584"/>
    </row>
    <row r="5" spans="2:41" ht="13.5" thickBot="1">
      <c r="AK5" s="585"/>
      <c r="AL5" s="586"/>
      <c r="AM5" s="586"/>
      <c r="AN5" s="586"/>
      <c r="AO5" s="587"/>
    </row>
    <row r="6" spans="2:41" s="13" customFormat="1" ht="30" customHeight="1">
      <c r="I6" s="13" t="s">
        <v>320</v>
      </c>
      <c r="N6" s="90" t="s">
        <v>321</v>
      </c>
      <c r="O6" s="746"/>
      <c r="P6" s="746"/>
      <c r="Q6" s="746"/>
      <c r="R6" s="746"/>
      <c r="S6" s="746"/>
      <c r="T6" s="746"/>
      <c r="U6" s="746"/>
      <c r="V6" s="746"/>
      <c r="W6" s="746"/>
      <c r="X6" s="746"/>
      <c r="Y6" s="13" t="s">
        <v>322</v>
      </c>
    </row>
    <row r="9" spans="2:41">
      <c r="B9" s="649" t="str">
        <f>入力シート!C6</f>
        <v>前橋市長</v>
      </c>
      <c r="C9" s="649"/>
      <c r="D9" s="649"/>
      <c r="E9" s="649"/>
      <c r="F9" s="649"/>
      <c r="G9" s="649"/>
      <c r="H9" s="649"/>
      <c r="I9" s="649"/>
      <c r="J9" s="649"/>
      <c r="K9" s="649"/>
      <c r="L9" s="649"/>
      <c r="M9" s="377" t="s">
        <v>244</v>
      </c>
    </row>
    <row r="10" spans="2:41" ht="18.75" customHeight="1">
      <c r="D10" s="648"/>
      <c r="E10" s="648"/>
      <c r="F10" s="648"/>
      <c r="G10" s="648"/>
      <c r="H10" s="648"/>
      <c r="I10" s="648"/>
      <c r="J10" s="648"/>
      <c r="K10" s="648"/>
      <c r="L10" s="648"/>
      <c r="M10" s="377"/>
      <c r="X10" s="5" t="s">
        <v>323</v>
      </c>
      <c r="Y10" s="739" t="str">
        <f>入力シート!C14</f>
        <v>○○・○○○・○○　本庁管内　○○○○○○○○○○○○○○○○○○工事特定建設工事共同企業体</v>
      </c>
      <c r="Z10" s="739"/>
      <c r="AA10" s="739"/>
      <c r="AB10" s="739"/>
      <c r="AC10" s="739"/>
      <c r="AD10" s="739"/>
      <c r="AE10" s="739"/>
      <c r="AF10" s="739"/>
      <c r="AG10" s="739"/>
      <c r="AH10" s="739"/>
      <c r="AI10" s="739"/>
    </row>
    <row r="11" spans="2:41">
      <c r="Y11" s="739"/>
      <c r="Z11" s="739"/>
      <c r="AA11" s="739"/>
      <c r="AB11" s="739"/>
      <c r="AC11" s="739"/>
      <c r="AD11" s="739"/>
      <c r="AE11" s="739"/>
      <c r="AF11" s="739"/>
      <c r="AG11" s="739"/>
      <c r="AH11" s="739"/>
      <c r="AI11" s="739"/>
    </row>
    <row r="12" spans="2:41">
      <c r="X12" s="5"/>
      <c r="Y12" s="739"/>
      <c r="Z12" s="739"/>
      <c r="AA12" s="739"/>
      <c r="AB12" s="739"/>
      <c r="AC12" s="739"/>
      <c r="AD12" s="739"/>
      <c r="AE12" s="739"/>
      <c r="AF12" s="739"/>
      <c r="AG12" s="739"/>
      <c r="AH12" s="739"/>
      <c r="AI12" s="739"/>
    </row>
    <row r="13" spans="2:41" ht="14.25" customHeight="1">
      <c r="Y13" s="739"/>
      <c r="Z13" s="739"/>
      <c r="AA13" s="739"/>
      <c r="AB13" s="739"/>
      <c r="AC13" s="739"/>
      <c r="AD13" s="739"/>
      <c r="AE13" s="739"/>
      <c r="AF13" s="739"/>
      <c r="AG13" s="739"/>
      <c r="AH13" s="739"/>
      <c r="AI13" s="739"/>
    </row>
    <row r="14" spans="2:41" ht="14.25" customHeight="1">
      <c r="X14" s="5" t="s">
        <v>324</v>
      </c>
      <c r="Y14" s="739" t="str">
        <f>入力シート!C15</f>
        <v>群馬県前橋市○○町〇番地</v>
      </c>
      <c r="Z14" s="739"/>
      <c r="AA14" s="739"/>
      <c r="AB14" s="739"/>
      <c r="AC14" s="739"/>
      <c r="AD14" s="739"/>
      <c r="AE14" s="739"/>
      <c r="AF14" s="739"/>
      <c r="AG14" s="739"/>
      <c r="AH14" s="739"/>
      <c r="AI14" s="739"/>
    </row>
    <row r="15" spans="2:41" ht="14.25" customHeight="1">
      <c r="X15" s="5"/>
      <c r="Y15" s="739"/>
      <c r="Z15" s="739"/>
      <c r="AA15" s="739"/>
      <c r="AB15" s="739"/>
      <c r="AC15" s="739"/>
      <c r="AD15" s="739"/>
      <c r="AE15" s="739"/>
      <c r="AF15" s="739"/>
      <c r="AG15" s="739"/>
      <c r="AH15" s="739"/>
      <c r="AI15" s="739"/>
    </row>
    <row r="16" spans="2:41" ht="13.5" customHeight="1">
      <c r="X16" s="5" t="s">
        <v>325</v>
      </c>
      <c r="Y16" s="625" t="str">
        <f>入力シート!C16</f>
        <v>○○建設株式会社</v>
      </c>
      <c r="Z16" s="625"/>
      <c r="AA16" s="625"/>
      <c r="AB16" s="625"/>
      <c r="AC16" s="625"/>
      <c r="AD16" s="625"/>
      <c r="AE16" s="625"/>
      <c r="AF16" s="625"/>
      <c r="AG16" s="625"/>
      <c r="AH16" s="625"/>
      <c r="AI16" s="625"/>
    </row>
    <row r="17" spans="2:35" ht="13.5" customHeight="1">
      <c r="Y17" s="625" t="str">
        <f>入力シート!C17</f>
        <v>代表取締役　妙義　一郎</v>
      </c>
      <c r="Z17" s="625"/>
      <c r="AA17" s="625"/>
      <c r="AB17" s="625"/>
      <c r="AC17" s="625"/>
      <c r="AD17" s="625"/>
      <c r="AE17" s="625"/>
      <c r="AF17" s="625"/>
      <c r="AG17" s="625"/>
      <c r="AH17" s="625"/>
      <c r="AI17" s="625"/>
    </row>
    <row r="18" spans="2:35" ht="14.1">
      <c r="X18" s="5" t="s">
        <v>326</v>
      </c>
      <c r="Y18" s="740"/>
      <c r="Z18" s="740"/>
      <c r="AA18" s="740"/>
      <c r="AB18" s="740"/>
      <c r="AC18" s="740"/>
      <c r="AD18" s="740"/>
      <c r="AE18" s="740"/>
      <c r="AF18" s="740"/>
      <c r="AG18" s="740"/>
      <c r="AH18" s="740"/>
      <c r="AI18" s="740"/>
    </row>
    <row r="19" spans="2:35">
      <c r="B19" s="4" t="s">
        <v>327</v>
      </c>
    </row>
    <row r="21" spans="2:35" ht="21">
      <c r="D21" s="91" t="s">
        <v>328</v>
      </c>
      <c r="E21" s="91"/>
      <c r="F21" s="91"/>
      <c r="G21" s="91"/>
      <c r="H21" s="421" t="s">
        <v>329</v>
      </c>
      <c r="I21" s="738"/>
      <c r="J21" s="738"/>
      <c r="K21" s="738"/>
      <c r="L21" s="738"/>
      <c r="M21" s="738"/>
      <c r="N21" s="738"/>
      <c r="O21" s="738"/>
      <c r="P21" s="738"/>
      <c r="Q21" s="738"/>
      <c r="R21" s="738"/>
      <c r="S21" s="738"/>
      <c r="T21" s="738"/>
      <c r="U21" s="738"/>
      <c r="V21" s="738"/>
      <c r="W21" s="738"/>
      <c r="X21" s="738"/>
      <c r="Y21" s="738"/>
      <c r="Z21" s="738"/>
      <c r="AA21" s="738"/>
      <c r="AB21" s="738"/>
      <c r="AC21" s="738"/>
      <c r="AD21" s="738"/>
      <c r="AE21" s="738"/>
      <c r="AF21" s="738"/>
    </row>
    <row r="22" spans="2:35" ht="21">
      <c r="F22" s="4" t="s">
        <v>330</v>
      </c>
      <c r="I22" s="735"/>
      <c r="J22" s="735"/>
      <c r="K22" s="735"/>
      <c r="L22" s="735"/>
      <c r="M22" s="735"/>
      <c r="N22" s="735"/>
      <c r="O22" s="735"/>
      <c r="P22" s="735"/>
      <c r="Q22" s="732" t="s">
        <v>331</v>
      </c>
      <c r="R22" s="732"/>
      <c r="S22" s="732"/>
      <c r="T22" s="734"/>
      <c r="U22" s="734"/>
      <c r="V22" s="734"/>
      <c r="W22" s="734"/>
      <c r="X22" s="734"/>
      <c r="Y22" s="734"/>
      <c r="Z22" s="734"/>
      <c r="AA22" s="734"/>
      <c r="AB22" s="418" t="s">
        <v>268</v>
      </c>
      <c r="AC22" s="418"/>
      <c r="AD22" s="418"/>
      <c r="AE22" s="418"/>
      <c r="AF22" s="418"/>
    </row>
    <row r="23" spans="2:35" ht="21">
      <c r="F23" s="4" t="s">
        <v>332</v>
      </c>
      <c r="Q23" s="733" t="s">
        <v>331</v>
      </c>
      <c r="R23" s="733"/>
      <c r="S23" s="733"/>
      <c r="T23" s="735"/>
      <c r="U23" s="735"/>
      <c r="V23" s="735"/>
      <c r="W23" s="735"/>
      <c r="X23" s="735"/>
      <c r="Y23" s="735"/>
      <c r="Z23" s="735"/>
      <c r="AA23" s="735"/>
      <c r="AB23" s="418" t="s">
        <v>268</v>
      </c>
      <c r="AC23" s="418"/>
      <c r="AD23" s="418"/>
      <c r="AE23" s="418"/>
      <c r="AF23" s="418"/>
    </row>
    <row r="24" spans="2:35" ht="21">
      <c r="F24" s="4" t="s">
        <v>270</v>
      </c>
      <c r="I24" s="735"/>
      <c r="J24" s="735"/>
      <c r="K24" s="735"/>
      <c r="L24" s="735"/>
      <c r="M24" s="735"/>
      <c r="N24" s="735"/>
      <c r="O24" s="735"/>
      <c r="P24" s="735"/>
      <c r="Q24" s="733" t="s">
        <v>333</v>
      </c>
      <c r="R24" s="733"/>
      <c r="S24" s="733"/>
      <c r="T24" s="735"/>
      <c r="U24" s="735"/>
      <c r="V24" s="735"/>
      <c r="W24" s="735"/>
      <c r="X24" s="735"/>
      <c r="Y24" s="735"/>
      <c r="Z24" s="735"/>
      <c r="AA24" s="735"/>
      <c r="AB24" s="418" t="s">
        <v>268</v>
      </c>
      <c r="AC24" s="418"/>
      <c r="AD24" s="418"/>
      <c r="AE24" s="418"/>
      <c r="AF24" s="418"/>
    </row>
    <row r="25" spans="2:35">
      <c r="D25" s="92"/>
      <c r="U25" s="93"/>
      <c r="V25" s="741"/>
      <c r="W25" s="741"/>
      <c r="X25" s="741"/>
      <c r="Y25" s="741"/>
      <c r="Z25" s="741"/>
      <c r="AA25" s="741"/>
      <c r="AB25" s="741"/>
      <c r="AC25" s="741"/>
      <c r="AD25" s="741"/>
      <c r="AE25" s="741"/>
      <c r="AF25" s="741"/>
    </row>
    <row r="27" spans="2:35">
      <c r="B27" s="4" t="s">
        <v>334</v>
      </c>
      <c r="J27" s="742" t="str">
        <f>O6&amp;""</f>
        <v/>
      </c>
      <c r="K27" s="742"/>
      <c r="L27" s="742"/>
      <c r="M27" s="742"/>
      <c r="N27" s="742"/>
      <c r="O27" s="742"/>
      <c r="P27" s="742"/>
      <c r="Q27" s="742"/>
      <c r="R27" s="742"/>
      <c r="S27" s="742"/>
      <c r="T27" s="742"/>
      <c r="U27" s="742"/>
      <c r="V27" s="4" t="s">
        <v>335</v>
      </c>
    </row>
    <row r="29" spans="2:35">
      <c r="B29" s="4" t="s">
        <v>336</v>
      </c>
      <c r="E29" s="743" t="str">
        <f>入力シート!C8</f>
        <v>本庁管内　○○○○○○○○○○○○○○○○○○工事</v>
      </c>
      <c r="F29" s="743"/>
      <c r="G29" s="743"/>
      <c r="H29" s="743"/>
      <c r="I29" s="743"/>
      <c r="J29" s="743"/>
      <c r="K29" s="743"/>
      <c r="L29" s="743"/>
      <c r="M29" s="743"/>
      <c r="N29" s="743"/>
      <c r="O29" s="743"/>
      <c r="P29" s="743"/>
      <c r="Q29" s="743"/>
      <c r="R29" s="743"/>
      <c r="S29" s="743"/>
      <c r="T29" s="743"/>
      <c r="U29" s="743"/>
      <c r="V29" s="743"/>
      <c r="W29" s="743"/>
      <c r="X29" s="743"/>
      <c r="Y29" s="743"/>
      <c r="Z29" s="743"/>
      <c r="AA29" s="743"/>
      <c r="AB29" s="743"/>
      <c r="AC29" s="743"/>
      <c r="AD29" s="743"/>
      <c r="AE29" s="743"/>
      <c r="AF29" s="743"/>
      <c r="AG29" s="743"/>
      <c r="AH29" s="743"/>
    </row>
    <row r="31" spans="2:35">
      <c r="B31" s="4" t="s">
        <v>337</v>
      </c>
      <c r="F31" s="744" t="str">
        <f>"令和"&amp;入力シート!F11-2018&amp;"年"&amp;入力シート!G11&amp;"月"&amp;入力シート!H11&amp;"日"</f>
        <v>令和8年4月1日</v>
      </c>
      <c r="G31" s="744"/>
      <c r="H31" s="744"/>
      <c r="I31" s="744"/>
      <c r="J31" s="744"/>
      <c r="K31" s="744"/>
      <c r="L31" s="744"/>
      <c r="M31" s="744"/>
      <c r="N31" s="744"/>
    </row>
    <row r="33" spans="1:35">
      <c r="B33" s="4" t="s">
        <v>338</v>
      </c>
      <c r="F33" s="4" t="s">
        <v>339</v>
      </c>
      <c r="G33" s="745">
        <f>入力シート!C40</f>
        <v>44000000</v>
      </c>
      <c r="H33" s="745"/>
      <c r="I33" s="745"/>
      <c r="J33" s="745"/>
      <c r="K33" s="745"/>
      <c r="L33" s="745"/>
      <c r="M33" s="745"/>
      <c r="N33" s="745"/>
      <c r="O33" s="745"/>
      <c r="P33" s="745"/>
      <c r="Q33" s="745"/>
      <c r="R33" s="745"/>
      <c r="S33" s="745"/>
      <c r="T33" s="745"/>
      <c r="U33" s="745"/>
      <c r="V33" s="745"/>
      <c r="W33" s="745"/>
      <c r="X33" s="745"/>
      <c r="Y33" s="745"/>
      <c r="Z33" s="745"/>
      <c r="AA33" s="745"/>
      <c r="AB33" s="745"/>
      <c r="AC33" s="745"/>
      <c r="AD33" s="745"/>
      <c r="AE33" s="745"/>
      <c r="AF33" s="745"/>
    </row>
    <row r="35" spans="1:35">
      <c r="B35" s="4" t="s">
        <v>340</v>
      </c>
      <c r="J35" s="737"/>
      <c r="K35" s="737"/>
      <c r="L35" s="737"/>
      <c r="M35" s="737"/>
      <c r="N35" s="737"/>
      <c r="O35" s="737"/>
      <c r="P35" s="737"/>
      <c r="Q35" s="737"/>
      <c r="R35" s="737"/>
      <c r="T35" s="622" t="s">
        <v>341</v>
      </c>
      <c r="U35" s="622"/>
      <c r="V35" s="622"/>
      <c r="W35" s="622"/>
      <c r="Y35" s="737"/>
      <c r="Z35" s="737"/>
      <c r="AA35" s="737"/>
      <c r="AB35" s="737"/>
      <c r="AC35" s="737"/>
      <c r="AD35" s="737"/>
      <c r="AE35" s="737"/>
      <c r="AF35" s="737"/>
      <c r="AG35" s="737"/>
      <c r="AH35" s="4" t="s">
        <v>342</v>
      </c>
    </row>
    <row r="37" spans="1:35">
      <c r="B37" s="4" t="s">
        <v>343</v>
      </c>
      <c r="G37" s="1321"/>
      <c r="H37" s="1321"/>
      <c r="I37" s="1321"/>
      <c r="J37" s="1321"/>
      <c r="K37" s="1321"/>
      <c r="L37" s="1321"/>
      <c r="M37" s="1321"/>
      <c r="N37" s="1321"/>
      <c r="O37" s="1321"/>
      <c r="P37" s="1321"/>
      <c r="Q37" s="1321"/>
      <c r="R37" s="1321"/>
      <c r="S37" s="1321"/>
      <c r="T37" s="1321"/>
      <c r="U37" s="1321"/>
      <c r="V37" s="1321"/>
      <c r="W37" s="1321"/>
      <c r="X37" s="1321"/>
      <c r="Y37" s="1321"/>
      <c r="Z37" s="1321"/>
      <c r="AA37" s="1321"/>
      <c r="AB37" s="1321"/>
      <c r="AC37" s="1321"/>
      <c r="AD37" s="1321"/>
      <c r="AE37" s="1321"/>
      <c r="AF37" s="1321"/>
      <c r="AG37" s="1321"/>
    </row>
    <row r="39" spans="1:35">
      <c r="B39" s="4" t="s">
        <v>344</v>
      </c>
      <c r="F39" s="736"/>
      <c r="G39" s="736"/>
      <c r="H39" s="736"/>
      <c r="I39" s="736"/>
      <c r="J39" s="736"/>
      <c r="K39" s="736"/>
      <c r="L39" s="736"/>
      <c r="M39" s="736"/>
      <c r="N39" s="736"/>
      <c r="O39" s="736"/>
      <c r="P39" s="736"/>
      <c r="Q39" s="736"/>
      <c r="R39" s="736"/>
      <c r="S39" s="736"/>
      <c r="T39" s="736"/>
      <c r="U39" s="736"/>
      <c r="V39" s="736"/>
      <c r="W39" s="736"/>
      <c r="X39" s="736"/>
      <c r="Y39" s="736"/>
      <c r="Z39" s="736"/>
      <c r="AA39" s="736"/>
      <c r="AB39" s="736"/>
      <c r="AC39" s="736"/>
      <c r="AD39" s="736"/>
      <c r="AE39" s="736"/>
      <c r="AF39" s="736"/>
      <c r="AG39" s="736"/>
    </row>
    <row r="41" spans="1:35">
      <c r="B41" s="4" t="s">
        <v>345</v>
      </c>
      <c r="F41" s="737"/>
      <c r="G41" s="737"/>
      <c r="H41" s="737"/>
      <c r="I41" s="737"/>
      <c r="J41" s="737"/>
      <c r="K41" s="737"/>
      <c r="L41" s="737"/>
      <c r="M41" s="737"/>
      <c r="N41" s="737"/>
      <c r="O41" s="737"/>
      <c r="P41" s="737"/>
      <c r="Q41" s="737"/>
      <c r="R41" s="737"/>
      <c r="S41" s="737"/>
      <c r="T41" s="737"/>
      <c r="U41" s="737"/>
      <c r="V41" s="737"/>
      <c r="W41" s="737"/>
      <c r="X41" s="737"/>
      <c r="Y41" s="737"/>
      <c r="Z41" s="737"/>
      <c r="AA41" s="737"/>
      <c r="AB41" s="737"/>
      <c r="AC41" s="737"/>
      <c r="AD41" s="737"/>
      <c r="AE41" s="737"/>
      <c r="AF41" s="737"/>
      <c r="AG41" s="737"/>
    </row>
    <row r="43" spans="1:35">
      <c r="B43" s="4" t="s">
        <v>346</v>
      </c>
      <c r="F43" s="737"/>
      <c r="G43" s="737"/>
      <c r="H43" s="737"/>
      <c r="I43" s="737"/>
      <c r="J43" s="737"/>
      <c r="K43" s="737"/>
      <c r="L43" s="737"/>
      <c r="M43" s="737"/>
      <c r="N43" s="737"/>
      <c r="O43" s="737"/>
      <c r="P43" s="737"/>
      <c r="Q43" s="737"/>
      <c r="R43" s="737"/>
      <c r="S43" s="737"/>
      <c r="T43" s="737"/>
      <c r="U43" s="737"/>
      <c r="V43" s="737"/>
      <c r="W43" s="737"/>
      <c r="X43" s="737"/>
      <c r="Y43" s="737"/>
      <c r="Z43" s="737"/>
      <c r="AA43" s="737"/>
      <c r="AB43" s="737"/>
      <c r="AC43" s="737"/>
      <c r="AD43" s="737"/>
      <c r="AE43" s="737"/>
      <c r="AF43" s="737"/>
      <c r="AG43" s="737"/>
    </row>
    <row r="45" spans="1:35">
      <c r="B45" s="4" t="s">
        <v>347</v>
      </c>
      <c r="J45" s="648"/>
      <c r="K45" s="648"/>
      <c r="L45" s="648"/>
      <c r="M45" s="648"/>
      <c r="N45" s="648"/>
      <c r="O45" s="648"/>
      <c r="P45" s="648"/>
      <c r="Q45" s="648"/>
      <c r="R45" s="648"/>
      <c r="S45" s="648"/>
      <c r="T45" s="648"/>
      <c r="U45" s="648"/>
      <c r="V45" s="648"/>
      <c r="W45" s="648"/>
      <c r="X45" s="648"/>
      <c r="Y45" s="648"/>
      <c r="Z45" s="648"/>
      <c r="AA45" s="648"/>
      <c r="AB45" s="648"/>
      <c r="AC45" s="648"/>
      <c r="AD45" s="648"/>
      <c r="AE45" s="648"/>
      <c r="AF45" s="648"/>
      <c r="AG45" s="648"/>
    </row>
    <row r="46" spans="1:35">
      <c r="A46" s="94"/>
      <c r="B46" s="94"/>
      <c r="C46" s="94"/>
      <c r="D46" s="94"/>
      <c r="E46" s="94"/>
      <c r="F46" s="94"/>
      <c r="G46" s="94"/>
      <c r="H46" s="94"/>
      <c r="I46" s="94"/>
      <c r="J46" s="94"/>
      <c r="K46" s="94"/>
      <c r="L46" s="94"/>
      <c r="M46" s="94"/>
      <c r="N46" s="94"/>
      <c r="O46" s="94"/>
      <c r="P46" s="94"/>
      <c r="Q46" s="94"/>
      <c r="R46" s="94"/>
      <c r="S46" s="94"/>
      <c r="T46" s="94"/>
      <c r="U46" s="94"/>
      <c r="V46" s="94"/>
      <c r="W46" s="94"/>
      <c r="X46" s="94"/>
      <c r="Y46" s="94"/>
      <c r="Z46" s="94"/>
      <c r="AA46" s="94"/>
      <c r="AB46" s="94"/>
      <c r="AC46" s="94"/>
      <c r="AD46" s="94"/>
      <c r="AE46" s="94"/>
      <c r="AF46" s="94"/>
      <c r="AG46" s="94"/>
      <c r="AH46" s="94"/>
      <c r="AI46" s="94"/>
    </row>
    <row r="48" spans="1:35" ht="15" customHeight="1">
      <c r="E48" s="8" t="s">
        <v>185</v>
      </c>
      <c r="F48" s="631" t="s">
        <v>348</v>
      </c>
      <c r="G48" s="631"/>
      <c r="H48" s="631"/>
      <c r="I48" s="631"/>
      <c r="J48" s="631"/>
      <c r="K48" s="631"/>
      <c r="L48" s="631"/>
      <c r="M48" s="631"/>
      <c r="N48" s="631"/>
      <c r="O48" s="631"/>
      <c r="P48" s="631"/>
      <c r="Q48" s="631"/>
      <c r="R48" s="631"/>
      <c r="S48" s="631"/>
      <c r="T48" s="631"/>
      <c r="U48" s="631"/>
      <c r="V48" s="631"/>
      <c r="W48" s="631"/>
      <c r="X48" s="631"/>
      <c r="Y48" s="631"/>
      <c r="Z48" s="631"/>
      <c r="AA48" s="631"/>
      <c r="AB48" s="631"/>
      <c r="AC48" s="631"/>
      <c r="AD48" s="631"/>
      <c r="AE48" s="631"/>
      <c r="AF48" s="631"/>
    </row>
    <row r="49" spans="5:32" ht="15" customHeight="1">
      <c r="E49" s="8"/>
      <c r="F49" s="631"/>
      <c r="G49" s="631"/>
      <c r="H49" s="631"/>
      <c r="I49" s="631"/>
      <c r="J49" s="631"/>
      <c r="K49" s="631"/>
      <c r="L49" s="631"/>
      <c r="M49" s="631"/>
      <c r="N49" s="631"/>
      <c r="O49" s="631"/>
      <c r="P49" s="631"/>
      <c r="Q49" s="631"/>
      <c r="R49" s="631"/>
      <c r="S49" s="631"/>
      <c r="T49" s="631"/>
      <c r="U49" s="631"/>
      <c r="V49" s="631"/>
      <c r="W49" s="631"/>
      <c r="X49" s="631"/>
      <c r="Y49" s="631"/>
      <c r="Z49" s="631"/>
      <c r="AA49" s="631"/>
      <c r="AB49" s="631"/>
      <c r="AC49" s="631"/>
      <c r="AD49" s="631"/>
      <c r="AE49" s="631"/>
      <c r="AF49" s="631"/>
    </row>
    <row r="50" spans="5:32" ht="15" customHeight="1">
      <c r="E50" s="9" t="s">
        <v>187</v>
      </c>
      <c r="F50" s="631" t="s">
        <v>349</v>
      </c>
      <c r="G50" s="631"/>
      <c r="H50" s="631"/>
      <c r="I50" s="631"/>
      <c r="J50" s="631"/>
      <c r="K50" s="631"/>
      <c r="L50" s="631"/>
      <c r="M50" s="631"/>
      <c r="N50" s="631"/>
      <c r="O50" s="631"/>
      <c r="P50" s="631"/>
      <c r="Q50" s="631"/>
      <c r="R50" s="631"/>
      <c r="S50" s="631"/>
      <c r="T50" s="631"/>
      <c r="U50" s="631"/>
      <c r="V50" s="631"/>
      <c r="W50" s="631"/>
      <c r="X50" s="631"/>
      <c r="Y50" s="631"/>
      <c r="Z50" s="631"/>
      <c r="AA50" s="631"/>
      <c r="AB50" s="631"/>
      <c r="AC50" s="631"/>
      <c r="AD50" s="631"/>
      <c r="AE50" s="631"/>
      <c r="AF50" s="631"/>
    </row>
    <row r="51" spans="5:32" ht="15" customHeight="1">
      <c r="E51" s="9"/>
      <c r="F51" s="631"/>
      <c r="G51" s="631"/>
      <c r="H51" s="631"/>
      <c r="I51" s="631"/>
      <c r="J51" s="631"/>
      <c r="K51" s="631"/>
      <c r="L51" s="631"/>
      <c r="M51" s="631"/>
      <c r="N51" s="631"/>
      <c r="O51" s="631"/>
      <c r="P51" s="631"/>
      <c r="Q51" s="631"/>
      <c r="R51" s="631"/>
      <c r="S51" s="631"/>
      <c r="T51" s="631"/>
      <c r="U51" s="631"/>
      <c r="V51" s="631"/>
      <c r="W51" s="631"/>
      <c r="X51" s="631"/>
      <c r="Y51" s="631"/>
      <c r="Z51" s="631"/>
      <c r="AA51" s="631"/>
      <c r="AB51" s="631"/>
      <c r="AC51" s="631"/>
      <c r="AD51" s="631"/>
      <c r="AE51" s="631"/>
      <c r="AF51" s="631"/>
    </row>
    <row r="52" spans="5:32" ht="15" customHeight="1">
      <c r="E52" s="9" t="s">
        <v>350</v>
      </c>
      <c r="F52" s="631" t="s">
        <v>351</v>
      </c>
      <c r="G52" s="631"/>
      <c r="H52" s="631"/>
      <c r="I52" s="631"/>
      <c r="J52" s="631"/>
      <c r="K52" s="631"/>
      <c r="L52" s="631"/>
      <c r="M52" s="631"/>
      <c r="N52" s="631"/>
      <c r="O52" s="631"/>
      <c r="P52" s="631"/>
      <c r="Q52" s="631"/>
      <c r="R52" s="631"/>
      <c r="S52" s="631"/>
      <c r="T52" s="631"/>
      <c r="U52" s="631"/>
      <c r="V52" s="631"/>
      <c r="W52" s="631"/>
      <c r="X52" s="631"/>
      <c r="Y52" s="631"/>
      <c r="Z52" s="631"/>
      <c r="AA52" s="631"/>
      <c r="AB52" s="631"/>
      <c r="AC52" s="631"/>
      <c r="AD52" s="631"/>
      <c r="AE52" s="631"/>
      <c r="AF52" s="631"/>
    </row>
    <row r="53" spans="5:32" ht="15" customHeight="1">
      <c r="F53" s="631"/>
      <c r="G53" s="631"/>
      <c r="H53" s="631"/>
      <c r="I53" s="631"/>
      <c r="J53" s="631"/>
      <c r="K53" s="631"/>
      <c r="L53" s="631"/>
      <c r="M53" s="631"/>
      <c r="N53" s="631"/>
      <c r="O53" s="631"/>
      <c r="P53" s="631"/>
      <c r="Q53" s="631"/>
      <c r="R53" s="631"/>
      <c r="S53" s="631"/>
      <c r="T53" s="631"/>
      <c r="U53" s="631"/>
      <c r="V53" s="631"/>
      <c r="W53" s="631"/>
      <c r="X53" s="631"/>
      <c r="Y53" s="631"/>
      <c r="Z53" s="631"/>
      <c r="AA53" s="631"/>
      <c r="AB53" s="631"/>
      <c r="AC53" s="631"/>
      <c r="AD53" s="631"/>
      <c r="AE53" s="631"/>
      <c r="AF53" s="631"/>
    </row>
    <row r="54" spans="5:32" ht="13.5" thickBot="1"/>
    <row r="55" spans="5:32">
      <c r="H55" s="453" t="s">
        <v>171</v>
      </c>
      <c r="I55" s="467"/>
      <c r="J55" s="467"/>
      <c r="K55" s="467"/>
      <c r="L55" s="467"/>
      <c r="M55" s="467"/>
      <c r="N55" s="467"/>
      <c r="O55" s="467"/>
      <c r="P55" s="467"/>
      <c r="Q55" s="467"/>
      <c r="R55" s="467"/>
      <c r="S55" s="467"/>
      <c r="T55" s="467"/>
      <c r="U55" s="467"/>
      <c r="V55" s="467"/>
      <c r="W55" s="467"/>
      <c r="X55" s="467"/>
      <c r="Y55" s="467"/>
      <c r="Z55" s="467"/>
      <c r="AA55" s="468"/>
    </row>
    <row r="56" spans="5:32" ht="15.6" customHeight="1">
      <c r="H56" s="456" t="str">
        <f>"・発行責任者　　"&amp;入力シート!C41</f>
        <v>・発行責任者　　妙義　一郎</v>
      </c>
      <c r="R56" s="457" t="str">
        <f>"（電話番号）"&amp;入力シート!C42</f>
        <v>（電話番号）027-898-5945</v>
      </c>
      <c r="AA56" s="469"/>
    </row>
    <row r="57" spans="5:32" ht="15.6" customHeight="1" thickBot="1">
      <c r="H57" s="459" t="str">
        <f>"・担　当　者　　"&amp;入力シート!C43</f>
        <v>・担　当　者　　赤城　次郎</v>
      </c>
      <c r="I57" s="470"/>
      <c r="J57" s="470"/>
      <c r="K57" s="470"/>
      <c r="L57" s="470"/>
      <c r="M57" s="470"/>
      <c r="N57" s="470"/>
      <c r="O57" s="470"/>
      <c r="P57" s="470"/>
      <c r="Q57" s="470"/>
      <c r="R57" s="460" t="str">
        <f>"（電話番号）"&amp;入力シート!C44</f>
        <v>（電話番号）027-898-5945</v>
      </c>
      <c r="S57" s="470"/>
      <c r="T57" s="470"/>
      <c r="U57" s="470"/>
      <c r="V57" s="470"/>
      <c r="W57" s="470"/>
      <c r="X57" s="470"/>
      <c r="Y57" s="470"/>
      <c r="Z57" s="470"/>
      <c r="AA57" s="471"/>
    </row>
    <row r="58" spans="5:32" ht="15.6" customHeight="1"/>
  </sheetData>
  <mergeCells count="35">
    <mergeCell ref="AK1:AO5"/>
    <mergeCell ref="I22:P22"/>
    <mergeCell ref="T35:W35"/>
    <mergeCell ref="I24:P24"/>
    <mergeCell ref="J35:R35"/>
    <mergeCell ref="Y35:AG35"/>
    <mergeCell ref="V25:AF25"/>
    <mergeCell ref="J27:U27"/>
    <mergeCell ref="E29:AH29"/>
    <mergeCell ref="F31:N31"/>
    <mergeCell ref="G33:AF33"/>
    <mergeCell ref="AA3:AI3"/>
    <mergeCell ref="O6:X6"/>
    <mergeCell ref="Y16:AI16"/>
    <mergeCell ref="Y17:AI17"/>
    <mergeCell ref="D10:L10"/>
    <mergeCell ref="B9:L9"/>
    <mergeCell ref="F50:AF51"/>
    <mergeCell ref="I21:AF21"/>
    <mergeCell ref="F43:AG43"/>
    <mergeCell ref="J45:AG45"/>
    <mergeCell ref="Y10:AI13"/>
    <mergeCell ref="Y14:AI15"/>
    <mergeCell ref="Y18:AI18"/>
    <mergeCell ref="F52:AF53"/>
    <mergeCell ref="Q22:S22"/>
    <mergeCell ref="Q23:S23"/>
    <mergeCell ref="Q24:S24"/>
    <mergeCell ref="T22:AA22"/>
    <mergeCell ref="T23:AA23"/>
    <mergeCell ref="T24:AA24"/>
    <mergeCell ref="G37:AG37"/>
    <mergeCell ref="F39:AG39"/>
    <mergeCell ref="F41:AG41"/>
    <mergeCell ref="F48:AF49"/>
  </mergeCells>
  <phoneticPr fontId="3"/>
  <conditionalFormatting sqref="F39:AG39">
    <cfRule type="expression" dxfId="27" priority="7">
      <formula>LEN($F$35)&gt;0</formula>
    </cfRule>
  </conditionalFormatting>
  <conditionalFormatting sqref="F41:AG41">
    <cfRule type="expression" dxfId="26" priority="6">
      <formula>LEN($F$37)&gt;0</formula>
    </cfRule>
  </conditionalFormatting>
  <conditionalFormatting sqref="J35:R35 Y35 F37:AG37 F39 F41 F43">
    <cfRule type="expression" dxfId="25" priority="2">
      <formula>F35&lt;&gt;""</formula>
    </cfRule>
  </conditionalFormatting>
  <conditionalFormatting sqref="O6:X6 J27">
    <cfRule type="expression" dxfId="24" priority="10">
      <formula>LEN(J6)&gt;0</formula>
    </cfRule>
  </conditionalFormatting>
  <conditionalFormatting sqref="AA3:AI3">
    <cfRule type="expression" dxfId="23" priority="4">
      <formula>LEN(AA3)&gt;0</formula>
    </cfRule>
  </conditionalFormatting>
  <dataValidations count="2">
    <dataValidation type="list" allowBlank="1" showInputMessage="1" showErrorMessage="1" sqref="O6:X6 J27:U27" xr:uid="{00000000-0002-0000-0A00-000000000000}">
      <formula1>"前払金,中間前払金,部分払金,指定部分完済払金,完成代金"</formula1>
    </dataValidation>
    <dataValidation imeMode="fullKatakana" allowBlank="1" showInputMessage="1" showErrorMessage="1" sqref="WVN983083:WWO983083 JB43:KC43 SX43:TY43 ACT43:ADU43 AMP43:ANQ43 AWL43:AXM43 BGH43:BHI43 BQD43:BRE43 BZZ43:CBA43 CJV43:CKW43 CTR43:CUS43 DDN43:DEO43 DNJ43:DOK43 DXF43:DYG43 EHB43:EIC43 EQX43:ERY43 FAT43:FBU43 FKP43:FLQ43 FUL43:FVM43 GEH43:GFI43 GOD43:GPE43 GXZ43:GZA43 HHV43:HIW43 HRR43:HSS43 IBN43:ICO43 ILJ43:IMK43 IVF43:IWG43 JFB43:JGC43 JOX43:JPY43 JYT43:JZU43 KIP43:KJQ43 KSL43:KTM43 LCH43:LDI43 LMD43:LNE43 LVZ43:LXA43 MFV43:MGW43 MPR43:MQS43 MZN43:NAO43 NJJ43:NKK43 NTF43:NUG43 ODB43:OEC43 OMX43:ONY43 OWT43:OXU43 PGP43:PHQ43 PQL43:PRM43 QAH43:QBI43 QKD43:QLE43 QTZ43:QVA43 RDV43:REW43 RNR43:ROS43 RXN43:RYO43 SHJ43:SIK43 SRF43:SSG43 TBB43:TCC43 TKX43:TLY43 TUT43:TVU43 UEP43:UFQ43 UOL43:UPM43 UYH43:UZI43 VID43:VJE43 VRZ43:VTA43 WBV43:WCW43 WLR43:WMS43 WVN43:WWO43 F65579:AG65579 JB65579:KC65579 SX65579:TY65579 ACT65579:ADU65579 AMP65579:ANQ65579 AWL65579:AXM65579 BGH65579:BHI65579 BQD65579:BRE65579 BZZ65579:CBA65579 CJV65579:CKW65579 CTR65579:CUS65579 DDN65579:DEO65579 DNJ65579:DOK65579 DXF65579:DYG65579 EHB65579:EIC65579 EQX65579:ERY65579 FAT65579:FBU65579 FKP65579:FLQ65579 FUL65579:FVM65579 GEH65579:GFI65579 GOD65579:GPE65579 GXZ65579:GZA65579 HHV65579:HIW65579 HRR65579:HSS65579 IBN65579:ICO65579 ILJ65579:IMK65579 IVF65579:IWG65579 JFB65579:JGC65579 JOX65579:JPY65579 JYT65579:JZU65579 KIP65579:KJQ65579 KSL65579:KTM65579 LCH65579:LDI65579 LMD65579:LNE65579 LVZ65579:LXA65579 MFV65579:MGW65579 MPR65579:MQS65579 MZN65579:NAO65579 NJJ65579:NKK65579 NTF65579:NUG65579 ODB65579:OEC65579 OMX65579:ONY65579 OWT65579:OXU65579 PGP65579:PHQ65579 PQL65579:PRM65579 QAH65579:QBI65579 QKD65579:QLE65579 QTZ65579:QVA65579 RDV65579:REW65579 RNR65579:ROS65579 RXN65579:RYO65579 SHJ65579:SIK65579 SRF65579:SSG65579 TBB65579:TCC65579 TKX65579:TLY65579 TUT65579:TVU65579 UEP65579:UFQ65579 UOL65579:UPM65579 UYH65579:UZI65579 VID65579:VJE65579 VRZ65579:VTA65579 WBV65579:WCW65579 WLR65579:WMS65579 WVN65579:WWO65579 F131115:AG131115 JB131115:KC131115 SX131115:TY131115 ACT131115:ADU131115 AMP131115:ANQ131115 AWL131115:AXM131115 BGH131115:BHI131115 BQD131115:BRE131115 BZZ131115:CBA131115 CJV131115:CKW131115 CTR131115:CUS131115 DDN131115:DEO131115 DNJ131115:DOK131115 DXF131115:DYG131115 EHB131115:EIC131115 EQX131115:ERY131115 FAT131115:FBU131115 FKP131115:FLQ131115 FUL131115:FVM131115 GEH131115:GFI131115 GOD131115:GPE131115 GXZ131115:GZA131115 HHV131115:HIW131115 HRR131115:HSS131115 IBN131115:ICO131115 ILJ131115:IMK131115 IVF131115:IWG131115 JFB131115:JGC131115 JOX131115:JPY131115 JYT131115:JZU131115 KIP131115:KJQ131115 KSL131115:KTM131115 LCH131115:LDI131115 LMD131115:LNE131115 LVZ131115:LXA131115 MFV131115:MGW131115 MPR131115:MQS131115 MZN131115:NAO131115 NJJ131115:NKK131115 NTF131115:NUG131115 ODB131115:OEC131115 OMX131115:ONY131115 OWT131115:OXU131115 PGP131115:PHQ131115 PQL131115:PRM131115 QAH131115:QBI131115 QKD131115:QLE131115 QTZ131115:QVA131115 RDV131115:REW131115 RNR131115:ROS131115 RXN131115:RYO131115 SHJ131115:SIK131115 SRF131115:SSG131115 TBB131115:TCC131115 TKX131115:TLY131115 TUT131115:TVU131115 UEP131115:UFQ131115 UOL131115:UPM131115 UYH131115:UZI131115 VID131115:VJE131115 VRZ131115:VTA131115 WBV131115:WCW131115 WLR131115:WMS131115 WVN131115:WWO131115 F196651:AG196651 JB196651:KC196651 SX196651:TY196651 ACT196651:ADU196651 AMP196651:ANQ196651 AWL196651:AXM196651 BGH196651:BHI196651 BQD196651:BRE196651 BZZ196651:CBA196651 CJV196651:CKW196651 CTR196651:CUS196651 DDN196651:DEO196651 DNJ196651:DOK196651 DXF196651:DYG196651 EHB196651:EIC196651 EQX196651:ERY196651 FAT196651:FBU196651 FKP196651:FLQ196651 FUL196651:FVM196651 GEH196651:GFI196651 GOD196651:GPE196651 GXZ196651:GZA196651 HHV196651:HIW196651 HRR196651:HSS196651 IBN196651:ICO196651 ILJ196651:IMK196651 IVF196651:IWG196651 JFB196651:JGC196651 JOX196651:JPY196651 JYT196651:JZU196651 KIP196651:KJQ196651 KSL196651:KTM196651 LCH196651:LDI196651 LMD196651:LNE196651 LVZ196651:LXA196651 MFV196651:MGW196651 MPR196651:MQS196651 MZN196651:NAO196651 NJJ196651:NKK196651 NTF196651:NUG196651 ODB196651:OEC196651 OMX196651:ONY196651 OWT196651:OXU196651 PGP196651:PHQ196651 PQL196651:PRM196651 QAH196651:QBI196651 QKD196651:QLE196651 QTZ196651:QVA196651 RDV196651:REW196651 RNR196651:ROS196651 RXN196651:RYO196651 SHJ196651:SIK196651 SRF196651:SSG196651 TBB196651:TCC196651 TKX196651:TLY196651 TUT196651:TVU196651 UEP196651:UFQ196651 UOL196651:UPM196651 UYH196651:UZI196651 VID196651:VJE196651 VRZ196651:VTA196651 WBV196651:WCW196651 WLR196651:WMS196651 WVN196651:WWO196651 F262187:AG262187 JB262187:KC262187 SX262187:TY262187 ACT262187:ADU262187 AMP262187:ANQ262187 AWL262187:AXM262187 BGH262187:BHI262187 BQD262187:BRE262187 BZZ262187:CBA262187 CJV262187:CKW262187 CTR262187:CUS262187 DDN262187:DEO262187 DNJ262187:DOK262187 DXF262187:DYG262187 EHB262187:EIC262187 EQX262187:ERY262187 FAT262187:FBU262187 FKP262187:FLQ262187 FUL262187:FVM262187 GEH262187:GFI262187 GOD262187:GPE262187 GXZ262187:GZA262187 HHV262187:HIW262187 HRR262187:HSS262187 IBN262187:ICO262187 ILJ262187:IMK262187 IVF262187:IWG262187 JFB262187:JGC262187 JOX262187:JPY262187 JYT262187:JZU262187 KIP262187:KJQ262187 KSL262187:KTM262187 LCH262187:LDI262187 LMD262187:LNE262187 LVZ262187:LXA262187 MFV262187:MGW262187 MPR262187:MQS262187 MZN262187:NAO262187 NJJ262187:NKK262187 NTF262187:NUG262187 ODB262187:OEC262187 OMX262187:ONY262187 OWT262187:OXU262187 PGP262187:PHQ262187 PQL262187:PRM262187 QAH262187:QBI262187 QKD262187:QLE262187 QTZ262187:QVA262187 RDV262187:REW262187 RNR262187:ROS262187 RXN262187:RYO262187 SHJ262187:SIK262187 SRF262187:SSG262187 TBB262187:TCC262187 TKX262187:TLY262187 TUT262187:TVU262187 UEP262187:UFQ262187 UOL262187:UPM262187 UYH262187:UZI262187 VID262187:VJE262187 VRZ262187:VTA262187 WBV262187:WCW262187 WLR262187:WMS262187 WVN262187:WWO262187 F327723:AG327723 JB327723:KC327723 SX327723:TY327723 ACT327723:ADU327723 AMP327723:ANQ327723 AWL327723:AXM327723 BGH327723:BHI327723 BQD327723:BRE327723 BZZ327723:CBA327723 CJV327723:CKW327723 CTR327723:CUS327723 DDN327723:DEO327723 DNJ327723:DOK327723 DXF327723:DYG327723 EHB327723:EIC327723 EQX327723:ERY327723 FAT327723:FBU327723 FKP327723:FLQ327723 FUL327723:FVM327723 GEH327723:GFI327723 GOD327723:GPE327723 GXZ327723:GZA327723 HHV327723:HIW327723 HRR327723:HSS327723 IBN327723:ICO327723 ILJ327723:IMK327723 IVF327723:IWG327723 JFB327723:JGC327723 JOX327723:JPY327723 JYT327723:JZU327723 KIP327723:KJQ327723 KSL327723:KTM327723 LCH327723:LDI327723 LMD327723:LNE327723 LVZ327723:LXA327723 MFV327723:MGW327723 MPR327723:MQS327723 MZN327723:NAO327723 NJJ327723:NKK327723 NTF327723:NUG327723 ODB327723:OEC327723 OMX327723:ONY327723 OWT327723:OXU327723 PGP327723:PHQ327723 PQL327723:PRM327723 QAH327723:QBI327723 QKD327723:QLE327723 QTZ327723:QVA327723 RDV327723:REW327723 RNR327723:ROS327723 RXN327723:RYO327723 SHJ327723:SIK327723 SRF327723:SSG327723 TBB327723:TCC327723 TKX327723:TLY327723 TUT327723:TVU327723 UEP327723:UFQ327723 UOL327723:UPM327723 UYH327723:UZI327723 VID327723:VJE327723 VRZ327723:VTA327723 WBV327723:WCW327723 WLR327723:WMS327723 WVN327723:WWO327723 F393259:AG393259 JB393259:KC393259 SX393259:TY393259 ACT393259:ADU393259 AMP393259:ANQ393259 AWL393259:AXM393259 BGH393259:BHI393259 BQD393259:BRE393259 BZZ393259:CBA393259 CJV393259:CKW393259 CTR393259:CUS393259 DDN393259:DEO393259 DNJ393259:DOK393259 DXF393259:DYG393259 EHB393259:EIC393259 EQX393259:ERY393259 FAT393259:FBU393259 FKP393259:FLQ393259 FUL393259:FVM393259 GEH393259:GFI393259 GOD393259:GPE393259 GXZ393259:GZA393259 HHV393259:HIW393259 HRR393259:HSS393259 IBN393259:ICO393259 ILJ393259:IMK393259 IVF393259:IWG393259 JFB393259:JGC393259 JOX393259:JPY393259 JYT393259:JZU393259 KIP393259:KJQ393259 KSL393259:KTM393259 LCH393259:LDI393259 LMD393259:LNE393259 LVZ393259:LXA393259 MFV393259:MGW393259 MPR393259:MQS393259 MZN393259:NAO393259 NJJ393259:NKK393259 NTF393259:NUG393259 ODB393259:OEC393259 OMX393259:ONY393259 OWT393259:OXU393259 PGP393259:PHQ393259 PQL393259:PRM393259 QAH393259:QBI393259 QKD393259:QLE393259 QTZ393259:QVA393259 RDV393259:REW393259 RNR393259:ROS393259 RXN393259:RYO393259 SHJ393259:SIK393259 SRF393259:SSG393259 TBB393259:TCC393259 TKX393259:TLY393259 TUT393259:TVU393259 UEP393259:UFQ393259 UOL393259:UPM393259 UYH393259:UZI393259 VID393259:VJE393259 VRZ393259:VTA393259 WBV393259:WCW393259 WLR393259:WMS393259 WVN393259:WWO393259 F458795:AG458795 JB458795:KC458795 SX458795:TY458795 ACT458795:ADU458795 AMP458795:ANQ458795 AWL458795:AXM458795 BGH458795:BHI458795 BQD458795:BRE458795 BZZ458795:CBA458795 CJV458795:CKW458795 CTR458795:CUS458795 DDN458795:DEO458795 DNJ458795:DOK458795 DXF458795:DYG458795 EHB458795:EIC458795 EQX458795:ERY458795 FAT458795:FBU458795 FKP458795:FLQ458795 FUL458795:FVM458795 GEH458795:GFI458795 GOD458795:GPE458795 GXZ458795:GZA458795 HHV458795:HIW458795 HRR458795:HSS458795 IBN458795:ICO458795 ILJ458795:IMK458795 IVF458795:IWG458795 JFB458795:JGC458795 JOX458795:JPY458795 JYT458795:JZU458795 KIP458795:KJQ458795 KSL458795:KTM458795 LCH458795:LDI458795 LMD458795:LNE458795 LVZ458795:LXA458795 MFV458795:MGW458795 MPR458795:MQS458795 MZN458795:NAO458795 NJJ458795:NKK458795 NTF458795:NUG458795 ODB458795:OEC458795 OMX458795:ONY458795 OWT458795:OXU458795 PGP458795:PHQ458795 PQL458795:PRM458795 QAH458795:QBI458795 QKD458795:QLE458795 QTZ458795:QVA458795 RDV458795:REW458795 RNR458795:ROS458795 RXN458795:RYO458795 SHJ458795:SIK458795 SRF458795:SSG458795 TBB458795:TCC458795 TKX458795:TLY458795 TUT458795:TVU458795 UEP458795:UFQ458795 UOL458795:UPM458795 UYH458795:UZI458795 VID458795:VJE458795 VRZ458795:VTA458795 WBV458795:WCW458795 WLR458795:WMS458795 WVN458795:WWO458795 F524331:AG524331 JB524331:KC524331 SX524331:TY524331 ACT524331:ADU524331 AMP524331:ANQ524331 AWL524331:AXM524331 BGH524331:BHI524331 BQD524331:BRE524331 BZZ524331:CBA524331 CJV524331:CKW524331 CTR524331:CUS524331 DDN524331:DEO524331 DNJ524331:DOK524331 DXF524331:DYG524331 EHB524331:EIC524331 EQX524331:ERY524331 FAT524331:FBU524331 FKP524331:FLQ524331 FUL524331:FVM524331 GEH524331:GFI524331 GOD524331:GPE524331 GXZ524331:GZA524331 HHV524331:HIW524331 HRR524331:HSS524331 IBN524331:ICO524331 ILJ524331:IMK524331 IVF524331:IWG524331 JFB524331:JGC524331 JOX524331:JPY524331 JYT524331:JZU524331 KIP524331:KJQ524331 KSL524331:KTM524331 LCH524331:LDI524331 LMD524331:LNE524331 LVZ524331:LXA524331 MFV524331:MGW524331 MPR524331:MQS524331 MZN524331:NAO524331 NJJ524331:NKK524331 NTF524331:NUG524331 ODB524331:OEC524331 OMX524331:ONY524331 OWT524331:OXU524331 PGP524331:PHQ524331 PQL524331:PRM524331 QAH524331:QBI524331 QKD524331:QLE524331 QTZ524331:QVA524331 RDV524331:REW524331 RNR524331:ROS524331 RXN524331:RYO524331 SHJ524331:SIK524331 SRF524331:SSG524331 TBB524331:TCC524331 TKX524331:TLY524331 TUT524331:TVU524331 UEP524331:UFQ524331 UOL524331:UPM524331 UYH524331:UZI524331 VID524331:VJE524331 VRZ524331:VTA524331 WBV524331:WCW524331 WLR524331:WMS524331 WVN524331:WWO524331 F589867:AG589867 JB589867:KC589867 SX589867:TY589867 ACT589867:ADU589867 AMP589867:ANQ589867 AWL589867:AXM589867 BGH589867:BHI589867 BQD589867:BRE589867 BZZ589867:CBA589867 CJV589867:CKW589867 CTR589867:CUS589867 DDN589867:DEO589867 DNJ589867:DOK589867 DXF589867:DYG589867 EHB589867:EIC589867 EQX589867:ERY589867 FAT589867:FBU589867 FKP589867:FLQ589867 FUL589867:FVM589867 GEH589867:GFI589867 GOD589867:GPE589867 GXZ589867:GZA589867 HHV589867:HIW589867 HRR589867:HSS589867 IBN589867:ICO589867 ILJ589867:IMK589867 IVF589867:IWG589867 JFB589867:JGC589867 JOX589867:JPY589867 JYT589867:JZU589867 KIP589867:KJQ589867 KSL589867:KTM589867 LCH589867:LDI589867 LMD589867:LNE589867 LVZ589867:LXA589867 MFV589867:MGW589867 MPR589867:MQS589867 MZN589867:NAO589867 NJJ589867:NKK589867 NTF589867:NUG589867 ODB589867:OEC589867 OMX589867:ONY589867 OWT589867:OXU589867 PGP589867:PHQ589867 PQL589867:PRM589867 QAH589867:QBI589867 QKD589867:QLE589867 QTZ589867:QVA589867 RDV589867:REW589867 RNR589867:ROS589867 RXN589867:RYO589867 SHJ589867:SIK589867 SRF589867:SSG589867 TBB589867:TCC589867 TKX589867:TLY589867 TUT589867:TVU589867 UEP589867:UFQ589867 UOL589867:UPM589867 UYH589867:UZI589867 VID589867:VJE589867 VRZ589867:VTA589867 WBV589867:WCW589867 WLR589867:WMS589867 WVN589867:WWO589867 F655403:AG655403 JB655403:KC655403 SX655403:TY655403 ACT655403:ADU655403 AMP655403:ANQ655403 AWL655403:AXM655403 BGH655403:BHI655403 BQD655403:BRE655403 BZZ655403:CBA655403 CJV655403:CKW655403 CTR655403:CUS655403 DDN655403:DEO655403 DNJ655403:DOK655403 DXF655403:DYG655403 EHB655403:EIC655403 EQX655403:ERY655403 FAT655403:FBU655403 FKP655403:FLQ655403 FUL655403:FVM655403 GEH655403:GFI655403 GOD655403:GPE655403 GXZ655403:GZA655403 HHV655403:HIW655403 HRR655403:HSS655403 IBN655403:ICO655403 ILJ655403:IMK655403 IVF655403:IWG655403 JFB655403:JGC655403 JOX655403:JPY655403 JYT655403:JZU655403 KIP655403:KJQ655403 KSL655403:KTM655403 LCH655403:LDI655403 LMD655403:LNE655403 LVZ655403:LXA655403 MFV655403:MGW655403 MPR655403:MQS655403 MZN655403:NAO655403 NJJ655403:NKK655403 NTF655403:NUG655403 ODB655403:OEC655403 OMX655403:ONY655403 OWT655403:OXU655403 PGP655403:PHQ655403 PQL655403:PRM655403 QAH655403:QBI655403 QKD655403:QLE655403 QTZ655403:QVA655403 RDV655403:REW655403 RNR655403:ROS655403 RXN655403:RYO655403 SHJ655403:SIK655403 SRF655403:SSG655403 TBB655403:TCC655403 TKX655403:TLY655403 TUT655403:TVU655403 UEP655403:UFQ655403 UOL655403:UPM655403 UYH655403:UZI655403 VID655403:VJE655403 VRZ655403:VTA655403 WBV655403:WCW655403 WLR655403:WMS655403 WVN655403:WWO655403 F720939:AG720939 JB720939:KC720939 SX720939:TY720939 ACT720939:ADU720939 AMP720939:ANQ720939 AWL720939:AXM720939 BGH720939:BHI720939 BQD720939:BRE720939 BZZ720939:CBA720939 CJV720939:CKW720939 CTR720939:CUS720939 DDN720939:DEO720939 DNJ720939:DOK720939 DXF720939:DYG720939 EHB720939:EIC720939 EQX720939:ERY720939 FAT720939:FBU720939 FKP720939:FLQ720939 FUL720939:FVM720939 GEH720939:GFI720939 GOD720939:GPE720939 GXZ720939:GZA720939 HHV720939:HIW720939 HRR720939:HSS720939 IBN720939:ICO720939 ILJ720939:IMK720939 IVF720939:IWG720939 JFB720939:JGC720939 JOX720939:JPY720939 JYT720939:JZU720939 KIP720939:KJQ720939 KSL720939:KTM720939 LCH720939:LDI720939 LMD720939:LNE720939 LVZ720939:LXA720939 MFV720939:MGW720939 MPR720939:MQS720939 MZN720939:NAO720939 NJJ720939:NKK720939 NTF720939:NUG720939 ODB720939:OEC720939 OMX720939:ONY720939 OWT720939:OXU720939 PGP720939:PHQ720939 PQL720939:PRM720939 QAH720939:QBI720939 QKD720939:QLE720939 QTZ720939:QVA720939 RDV720939:REW720939 RNR720939:ROS720939 RXN720939:RYO720939 SHJ720939:SIK720939 SRF720939:SSG720939 TBB720939:TCC720939 TKX720939:TLY720939 TUT720939:TVU720939 UEP720939:UFQ720939 UOL720939:UPM720939 UYH720939:UZI720939 VID720939:VJE720939 VRZ720939:VTA720939 WBV720939:WCW720939 WLR720939:WMS720939 WVN720939:WWO720939 F786475:AG786475 JB786475:KC786475 SX786475:TY786475 ACT786475:ADU786475 AMP786475:ANQ786475 AWL786475:AXM786475 BGH786475:BHI786475 BQD786475:BRE786475 BZZ786475:CBA786475 CJV786475:CKW786475 CTR786475:CUS786475 DDN786475:DEO786475 DNJ786475:DOK786475 DXF786475:DYG786475 EHB786475:EIC786475 EQX786475:ERY786475 FAT786475:FBU786475 FKP786475:FLQ786475 FUL786475:FVM786475 GEH786475:GFI786475 GOD786475:GPE786475 GXZ786475:GZA786475 HHV786475:HIW786475 HRR786475:HSS786475 IBN786475:ICO786475 ILJ786475:IMK786475 IVF786475:IWG786475 JFB786475:JGC786475 JOX786475:JPY786475 JYT786475:JZU786475 KIP786475:KJQ786475 KSL786475:KTM786475 LCH786475:LDI786475 LMD786475:LNE786475 LVZ786475:LXA786475 MFV786475:MGW786475 MPR786475:MQS786475 MZN786475:NAO786475 NJJ786475:NKK786475 NTF786475:NUG786475 ODB786475:OEC786475 OMX786475:ONY786475 OWT786475:OXU786475 PGP786475:PHQ786475 PQL786475:PRM786475 QAH786475:QBI786475 QKD786475:QLE786475 QTZ786475:QVA786475 RDV786475:REW786475 RNR786475:ROS786475 RXN786475:RYO786475 SHJ786475:SIK786475 SRF786475:SSG786475 TBB786475:TCC786475 TKX786475:TLY786475 TUT786475:TVU786475 UEP786475:UFQ786475 UOL786475:UPM786475 UYH786475:UZI786475 VID786475:VJE786475 VRZ786475:VTA786475 WBV786475:WCW786475 WLR786475:WMS786475 WVN786475:WWO786475 F852011:AG852011 JB852011:KC852011 SX852011:TY852011 ACT852011:ADU852011 AMP852011:ANQ852011 AWL852011:AXM852011 BGH852011:BHI852011 BQD852011:BRE852011 BZZ852011:CBA852011 CJV852011:CKW852011 CTR852011:CUS852011 DDN852011:DEO852011 DNJ852011:DOK852011 DXF852011:DYG852011 EHB852011:EIC852011 EQX852011:ERY852011 FAT852011:FBU852011 FKP852011:FLQ852011 FUL852011:FVM852011 GEH852011:GFI852011 GOD852011:GPE852011 GXZ852011:GZA852011 HHV852011:HIW852011 HRR852011:HSS852011 IBN852011:ICO852011 ILJ852011:IMK852011 IVF852011:IWG852011 JFB852011:JGC852011 JOX852011:JPY852011 JYT852011:JZU852011 KIP852011:KJQ852011 KSL852011:KTM852011 LCH852011:LDI852011 LMD852011:LNE852011 LVZ852011:LXA852011 MFV852011:MGW852011 MPR852011:MQS852011 MZN852011:NAO852011 NJJ852011:NKK852011 NTF852011:NUG852011 ODB852011:OEC852011 OMX852011:ONY852011 OWT852011:OXU852011 PGP852011:PHQ852011 PQL852011:PRM852011 QAH852011:QBI852011 QKD852011:QLE852011 QTZ852011:QVA852011 RDV852011:REW852011 RNR852011:ROS852011 RXN852011:RYO852011 SHJ852011:SIK852011 SRF852011:SSG852011 TBB852011:TCC852011 TKX852011:TLY852011 TUT852011:TVU852011 UEP852011:UFQ852011 UOL852011:UPM852011 UYH852011:UZI852011 VID852011:VJE852011 VRZ852011:VTA852011 WBV852011:WCW852011 WLR852011:WMS852011 WVN852011:WWO852011 F917547:AG917547 JB917547:KC917547 SX917547:TY917547 ACT917547:ADU917547 AMP917547:ANQ917547 AWL917547:AXM917547 BGH917547:BHI917547 BQD917547:BRE917547 BZZ917547:CBA917547 CJV917547:CKW917547 CTR917547:CUS917547 DDN917547:DEO917547 DNJ917547:DOK917547 DXF917547:DYG917547 EHB917547:EIC917547 EQX917547:ERY917547 FAT917547:FBU917547 FKP917547:FLQ917547 FUL917547:FVM917547 GEH917547:GFI917547 GOD917547:GPE917547 GXZ917547:GZA917547 HHV917547:HIW917547 HRR917547:HSS917547 IBN917547:ICO917547 ILJ917547:IMK917547 IVF917547:IWG917547 JFB917547:JGC917547 JOX917547:JPY917547 JYT917547:JZU917547 KIP917547:KJQ917547 KSL917547:KTM917547 LCH917547:LDI917547 LMD917547:LNE917547 LVZ917547:LXA917547 MFV917547:MGW917547 MPR917547:MQS917547 MZN917547:NAO917547 NJJ917547:NKK917547 NTF917547:NUG917547 ODB917547:OEC917547 OMX917547:ONY917547 OWT917547:OXU917547 PGP917547:PHQ917547 PQL917547:PRM917547 QAH917547:QBI917547 QKD917547:QLE917547 QTZ917547:QVA917547 RDV917547:REW917547 RNR917547:ROS917547 RXN917547:RYO917547 SHJ917547:SIK917547 SRF917547:SSG917547 TBB917547:TCC917547 TKX917547:TLY917547 TUT917547:TVU917547 UEP917547:UFQ917547 UOL917547:UPM917547 UYH917547:UZI917547 VID917547:VJE917547 VRZ917547:VTA917547 WBV917547:WCW917547 WLR917547:WMS917547 WVN917547:WWO917547 F983083:AG983083 JB983083:KC983083 SX983083:TY983083 ACT983083:ADU983083 AMP983083:ANQ983083 AWL983083:AXM983083 BGH983083:BHI983083 BQD983083:BRE983083 BZZ983083:CBA983083 CJV983083:CKW983083 CTR983083:CUS983083 DDN983083:DEO983083 DNJ983083:DOK983083 DXF983083:DYG983083 EHB983083:EIC983083 EQX983083:ERY983083 FAT983083:FBU983083 FKP983083:FLQ983083 FUL983083:FVM983083 GEH983083:GFI983083 GOD983083:GPE983083 GXZ983083:GZA983083 HHV983083:HIW983083 HRR983083:HSS983083 IBN983083:ICO983083 ILJ983083:IMK983083 IVF983083:IWG983083 JFB983083:JGC983083 JOX983083:JPY983083 JYT983083:JZU983083 KIP983083:KJQ983083 KSL983083:KTM983083 LCH983083:LDI983083 LMD983083:LNE983083 LVZ983083:LXA983083 MFV983083:MGW983083 MPR983083:MQS983083 MZN983083:NAO983083 NJJ983083:NKK983083 NTF983083:NUG983083 ODB983083:OEC983083 OMX983083:ONY983083 OWT983083:OXU983083 PGP983083:PHQ983083 PQL983083:PRM983083 QAH983083:QBI983083 QKD983083:QLE983083 QTZ983083:QVA983083 RDV983083:REW983083 RNR983083:ROS983083 RXN983083:RYO983083 SHJ983083:SIK983083 SRF983083:SSG983083 TBB983083:TCC983083 TKX983083:TLY983083 TUT983083:TVU983083 UEP983083:UFQ983083 UOL983083:UPM983083 UYH983083:UZI983083 VID983083:VJE983083 VRZ983083:VTA983083 WBV983083:WCW983083 WLR983083:WMS983083 F43:AG43" xr:uid="{00000000-0002-0000-0A00-000001000000}"/>
  </dataValidations>
  <hyperlinks>
    <hyperlink ref="AK1:AO5" location="入力シート!A1" display="入力シート" xr:uid="{00000000-0004-0000-0A00-000000000000}"/>
  </hyperlinks>
  <pageMargins left="0.78740157480314965" right="0.78740157480314965" top="0.98425196850393704" bottom="0.98425196850393704" header="0.51181102362204722" footer="0.51181102362204722"/>
  <pageSetup paperSize="9" scale="83" fitToHeight="0"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gumma_Y5_2">
    <tabColor theme="0"/>
  </sheetPr>
  <dimension ref="A1:AO34"/>
  <sheetViews>
    <sheetView showGridLines="0" zoomScaleNormal="100" zoomScaleSheetLayoutView="115" workbookViewId="0">
      <selection activeCell="AK1" sqref="AK1:AO5"/>
    </sheetView>
  </sheetViews>
  <sheetFormatPr defaultColWidth="2.625" defaultRowHeight="12.95"/>
  <cols>
    <col min="1" max="36" width="2.625" style="4"/>
    <col min="37" max="41" width="3.375" style="4" customWidth="1"/>
    <col min="42" max="16384" width="2.625" style="4"/>
  </cols>
  <sheetData>
    <row r="1" spans="1:41">
      <c r="AK1" s="579" t="s">
        <v>154</v>
      </c>
      <c r="AL1" s="580"/>
      <c r="AM1" s="580"/>
      <c r="AN1" s="580"/>
      <c r="AO1" s="581"/>
    </row>
    <row r="2" spans="1:41">
      <c r="AK2" s="582"/>
      <c r="AL2" s="583"/>
      <c r="AM2" s="583"/>
      <c r="AN2" s="583"/>
      <c r="AO2" s="584"/>
    </row>
    <row r="3" spans="1:41">
      <c r="AI3" s="5" t="s">
        <v>352</v>
      </c>
      <c r="AK3" s="582"/>
      <c r="AL3" s="583"/>
      <c r="AM3" s="583"/>
      <c r="AN3" s="583"/>
      <c r="AO3" s="584"/>
    </row>
    <row r="4" spans="1:41">
      <c r="AK4" s="582"/>
      <c r="AL4" s="583"/>
      <c r="AM4" s="583"/>
      <c r="AN4" s="583"/>
      <c r="AO4" s="584"/>
    </row>
    <row r="5" spans="1:41" ht="13.5" thickBot="1">
      <c r="AK5" s="585"/>
      <c r="AL5" s="586"/>
      <c r="AM5" s="586"/>
      <c r="AN5" s="586"/>
      <c r="AO5" s="587"/>
    </row>
    <row r="6" spans="1:41" ht="30" customHeight="1">
      <c r="A6" s="621" t="s">
        <v>353</v>
      </c>
      <c r="B6" s="621"/>
      <c r="C6" s="621"/>
      <c r="D6" s="621"/>
      <c r="E6" s="621"/>
      <c r="F6" s="621"/>
      <c r="G6" s="621"/>
      <c r="H6" s="621"/>
      <c r="I6" s="621"/>
      <c r="J6" s="621"/>
      <c r="K6" s="621"/>
      <c r="L6" s="621"/>
      <c r="M6" s="621"/>
      <c r="N6" s="621"/>
      <c r="O6" s="621"/>
      <c r="P6" s="621"/>
      <c r="Q6" s="621"/>
      <c r="R6" s="621"/>
      <c r="S6" s="621"/>
      <c r="T6" s="621"/>
      <c r="U6" s="621"/>
      <c r="V6" s="621"/>
      <c r="W6" s="621"/>
      <c r="X6" s="621"/>
      <c r="Y6" s="621"/>
      <c r="Z6" s="621"/>
      <c r="AA6" s="621"/>
      <c r="AB6" s="621"/>
      <c r="AC6" s="621"/>
      <c r="AD6" s="621"/>
      <c r="AE6" s="621"/>
      <c r="AF6" s="621"/>
      <c r="AG6" s="621"/>
      <c r="AH6" s="621"/>
      <c r="AI6" s="621"/>
    </row>
    <row r="9" spans="1:41">
      <c r="B9" s="95" t="s">
        <v>354</v>
      </c>
      <c r="D9" s="4" t="s">
        <v>355</v>
      </c>
      <c r="M9" s="96" t="s">
        <v>356</v>
      </c>
      <c r="P9" s="91" t="s">
        <v>339</v>
      </c>
      <c r="Q9" s="747"/>
      <c r="R9" s="747"/>
      <c r="S9" s="747"/>
      <c r="T9" s="747"/>
      <c r="U9" s="747"/>
      <c r="V9" s="747"/>
      <c r="W9" s="747"/>
      <c r="X9" s="747"/>
      <c r="Y9" s="747"/>
      <c r="Z9" s="747"/>
    </row>
    <row r="10" spans="1:41">
      <c r="B10" s="95"/>
      <c r="M10" s="96"/>
    </row>
    <row r="11" spans="1:41">
      <c r="M11" s="96"/>
    </row>
    <row r="12" spans="1:41">
      <c r="B12" s="95" t="s">
        <v>357</v>
      </c>
      <c r="D12" s="4" t="s">
        <v>358</v>
      </c>
      <c r="M12" s="96" t="s">
        <v>359</v>
      </c>
      <c r="P12" s="91" t="s">
        <v>339</v>
      </c>
      <c r="Q12" s="747"/>
      <c r="R12" s="747"/>
      <c r="S12" s="747"/>
      <c r="T12" s="747"/>
      <c r="U12" s="747"/>
      <c r="V12" s="747"/>
      <c r="W12" s="747"/>
      <c r="X12" s="747"/>
      <c r="Y12" s="747"/>
      <c r="Z12" s="747"/>
    </row>
    <row r="13" spans="1:41">
      <c r="M13" s="96"/>
    </row>
    <row r="14" spans="1:41">
      <c r="M14" s="96"/>
    </row>
    <row r="15" spans="1:41">
      <c r="B15" s="95" t="s">
        <v>360</v>
      </c>
      <c r="D15" s="4" t="s">
        <v>361</v>
      </c>
      <c r="M15" s="96" t="s">
        <v>362</v>
      </c>
      <c r="P15" s="91" t="s">
        <v>339</v>
      </c>
      <c r="Q15" s="747"/>
      <c r="R15" s="747"/>
      <c r="S15" s="747"/>
      <c r="T15" s="747"/>
      <c r="U15" s="747"/>
      <c r="V15" s="747"/>
      <c r="W15" s="747"/>
      <c r="X15" s="747"/>
      <c r="Y15" s="747"/>
      <c r="Z15" s="747"/>
    </row>
    <row r="16" spans="1:41">
      <c r="M16" s="96"/>
    </row>
    <row r="17" spans="1:34">
      <c r="M17" s="96"/>
    </row>
    <row r="18" spans="1:34">
      <c r="B18" s="95" t="s">
        <v>363</v>
      </c>
      <c r="D18" s="751" t="s">
        <v>364</v>
      </c>
      <c r="E18" s="751"/>
      <c r="F18" s="751"/>
      <c r="G18" s="751"/>
      <c r="H18" s="751"/>
      <c r="I18" s="751"/>
      <c r="J18" s="751"/>
      <c r="M18" s="96" t="s">
        <v>365</v>
      </c>
      <c r="P18" s="91" t="s">
        <v>339</v>
      </c>
      <c r="Q18" s="747"/>
      <c r="R18" s="747"/>
      <c r="S18" s="747"/>
      <c r="T18" s="747"/>
      <c r="U18" s="747"/>
      <c r="V18" s="747"/>
      <c r="W18" s="747"/>
      <c r="X18" s="747"/>
      <c r="Y18" s="747"/>
      <c r="Z18" s="747"/>
      <c r="AD18" s="622"/>
      <c r="AE18" s="622"/>
      <c r="AF18" s="622"/>
      <c r="AG18" s="622"/>
    </row>
    <row r="19" spans="1:34">
      <c r="D19" s="751"/>
      <c r="E19" s="751"/>
      <c r="F19" s="751"/>
      <c r="G19" s="751"/>
      <c r="H19" s="751"/>
      <c r="I19" s="751"/>
      <c r="J19" s="751"/>
      <c r="M19" s="96"/>
      <c r="AD19" s="750"/>
      <c r="AE19" s="750"/>
      <c r="AF19" s="750"/>
      <c r="AG19" s="750"/>
    </row>
    <row r="20" spans="1:34">
      <c r="M20" s="96"/>
    </row>
    <row r="21" spans="1:34">
      <c r="B21" s="95" t="s">
        <v>366</v>
      </c>
      <c r="D21" s="627" t="s">
        <v>367</v>
      </c>
      <c r="E21" s="627"/>
      <c r="F21" s="627"/>
      <c r="G21" s="627"/>
      <c r="H21" s="627"/>
      <c r="I21" s="627"/>
      <c r="J21" s="627"/>
      <c r="M21" s="96"/>
    </row>
    <row r="22" spans="1:34">
      <c r="D22" s="627"/>
      <c r="E22" s="627"/>
      <c r="F22" s="627"/>
      <c r="G22" s="627"/>
      <c r="H22" s="627"/>
      <c r="I22" s="627"/>
      <c r="J22" s="627"/>
      <c r="M22" s="96" t="s">
        <v>368</v>
      </c>
      <c r="P22" s="91" t="s">
        <v>339</v>
      </c>
      <c r="Q22" s="747" t="str">
        <f>IF(Q15-Q18=0,"",Q15-Q18)</f>
        <v/>
      </c>
      <c r="R22" s="747"/>
      <c r="S22" s="747"/>
      <c r="T22" s="747"/>
      <c r="U22" s="747"/>
      <c r="V22" s="747"/>
      <c r="W22" s="747"/>
      <c r="X22" s="747"/>
      <c r="Y22" s="747"/>
      <c r="Z22" s="747"/>
    </row>
    <row r="23" spans="1:34">
      <c r="M23" s="96"/>
    </row>
    <row r="24" spans="1:34">
      <c r="M24" s="96"/>
    </row>
    <row r="25" spans="1:34">
      <c r="B25" s="95" t="s">
        <v>369</v>
      </c>
      <c r="D25" s="627" t="s">
        <v>370</v>
      </c>
      <c r="E25" s="627"/>
      <c r="F25" s="627"/>
      <c r="G25" s="627"/>
      <c r="H25" s="627"/>
      <c r="I25" s="627"/>
      <c r="J25" s="627"/>
      <c r="K25" s="749" t="s">
        <v>371</v>
      </c>
      <c r="L25" s="749"/>
      <c r="M25" s="749"/>
      <c r="N25" s="749"/>
      <c r="O25" s="749"/>
      <c r="P25" s="91" t="s">
        <v>339</v>
      </c>
      <c r="Q25" s="747" t="str">
        <f>IF(ISERROR(Q22*(9/10-(AD26/100))),"",Q22*(9/10-(AD26/100)))</f>
        <v/>
      </c>
      <c r="R25" s="747"/>
      <c r="S25" s="747"/>
      <c r="T25" s="747"/>
      <c r="U25" s="747"/>
      <c r="V25" s="747"/>
      <c r="W25" s="747"/>
      <c r="X25" s="747"/>
      <c r="Y25" s="747"/>
      <c r="Z25" s="747"/>
      <c r="AB25" s="4" t="s">
        <v>372</v>
      </c>
      <c r="AD25" s="622" t="str">
        <f>IF(ISERROR(Q12/Q9*100),"",Q12/Q9*100)</f>
        <v/>
      </c>
      <c r="AE25" s="622"/>
      <c r="AF25" s="622"/>
      <c r="AG25" s="622"/>
      <c r="AH25" s="4" t="s">
        <v>373</v>
      </c>
    </row>
    <row r="26" spans="1:34">
      <c r="D26" s="627"/>
      <c r="E26" s="627"/>
      <c r="F26" s="627"/>
      <c r="G26" s="627"/>
      <c r="H26" s="627"/>
      <c r="I26" s="627"/>
      <c r="J26" s="627"/>
      <c r="AC26" s="4" t="s">
        <v>374</v>
      </c>
      <c r="AD26" s="750" t="str">
        <f>IF(ISERROR(ROUNDUP(AD25,0)),"",ROUNDUP(AD25,0))</f>
        <v/>
      </c>
      <c r="AE26" s="750"/>
      <c r="AF26" s="750"/>
      <c r="AG26" s="750"/>
      <c r="AH26" s="4" t="s">
        <v>373</v>
      </c>
    </row>
    <row r="28" spans="1:34" ht="13.5" customHeight="1">
      <c r="B28" s="95" t="s">
        <v>375</v>
      </c>
      <c r="D28" s="4" t="s">
        <v>376</v>
      </c>
      <c r="P28" s="91" t="s">
        <v>339</v>
      </c>
      <c r="Q28" s="747" t="str">
        <f>IF(ISERROR(ROUNDDOWN(Q25,-3)),"",ROUNDDOWN(Q25,-3))</f>
        <v/>
      </c>
      <c r="R28" s="747"/>
      <c r="S28" s="747"/>
      <c r="T28" s="747"/>
      <c r="U28" s="747"/>
      <c r="V28" s="747"/>
      <c r="W28" s="747"/>
      <c r="X28" s="747"/>
      <c r="Y28" s="747"/>
      <c r="Z28" s="747"/>
    </row>
    <row r="31" spans="1:34">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row>
    <row r="32" spans="1:34" ht="15" customHeight="1">
      <c r="B32" s="97" t="s">
        <v>377</v>
      </c>
      <c r="E32" s="95" t="s">
        <v>354</v>
      </c>
      <c r="F32" s="748" t="s">
        <v>378</v>
      </c>
      <c r="G32" s="748"/>
      <c r="H32" s="748"/>
      <c r="I32" s="748"/>
      <c r="J32" s="748"/>
      <c r="K32" s="748"/>
      <c r="L32" s="748"/>
      <c r="M32" s="748"/>
      <c r="N32" s="748"/>
      <c r="O32" s="748"/>
      <c r="P32" s="748"/>
      <c r="Q32" s="748"/>
      <c r="R32" s="748"/>
      <c r="S32" s="748"/>
      <c r="T32" s="748"/>
      <c r="U32" s="748"/>
      <c r="V32" s="748"/>
      <c r="W32" s="748"/>
      <c r="X32" s="748"/>
      <c r="Y32" s="748"/>
      <c r="Z32" s="748"/>
      <c r="AA32" s="748"/>
      <c r="AB32" s="748"/>
      <c r="AC32" s="748"/>
      <c r="AD32" s="748"/>
      <c r="AE32" s="748"/>
      <c r="AF32" s="748"/>
    </row>
    <row r="33" spans="5:32" ht="15" customHeight="1">
      <c r="F33" s="748"/>
      <c r="G33" s="748"/>
      <c r="H33" s="748"/>
      <c r="I33" s="748"/>
      <c r="J33" s="748"/>
      <c r="K33" s="748"/>
      <c r="L33" s="748"/>
      <c r="M33" s="748"/>
      <c r="N33" s="748"/>
      <c r="O33" s="748"/>
      <c r="P33" s="748"/>
      <c r="Q33" s="748"/>
      <c r="R33" s="748"/>
      <c r="S33" s="748"/>
      <c r="T33" s="748"/>
      <c r="U33" s="748"/>
      <c r="V33" s="748"/>
      <c r="W33" s="748"/>
      <c r="X33" s="748"/>
      <c r="Y33" s="748"/>
      <c r="Z33" s="748"/>
      <c r="AA33" s="748"/>
      <c r="AB33" s="748"/>
      <c r="AC33" s="748"/>
      <c r="AD33" s="748"/>
      <c r="AE33" s="748"/>
      <c r="AF33" s="748"/>
    </row>
    <row r="34" spans="5:32" ht="15" customHeight="1">
      <c r="E34" s="95" t="s">
        <v>357</v>
      </c>
      <c r="F34" s="4" t="s">
        <v>379</v>
      </c>
    </row>
  </sheetData>
  <mergeCells count="18">
    <mergeCell ref="D18:J19"/>
    <mergeCell ref="Q18:Z18"/>
    <mergeCell ref="AD18:AG18"/>
    <mergeCell ref="AD19:AG19"/>
    <mergeCell ref="AK1:AO5"/>
    <mergeCell ref="A6:AI6"/>
    <mergeCell ref="Q9:Z9"/>
    <mergeCell ref="Q12:Z12"/>
    <mergeCell ref="Q15:Z15"/>
    <mergeCell ref="Q28:Z28"/>
    <mergeCell ref="F32:AF33"/>
    <mergeCell ref="D21:J22"/>
    <mergeCell ref="Q22:Z22"/>
    <mergeCell ref="D25:J26"/>
    <mergeCell ref="K25:O25"/>
    <mergeCell ref="Q25:Z25"/>
    <mergeCell ref="AD25:AG25"/>
    <mergeCell ref="AD26:AG26"/>
  </mergeCells>
  <phoneticPr fontId="3"/>
  <hyperlinks>
    <hyperlink ref="AK1:AO5" location="入力シート!A1" display="入力シート" xr:uid="{00000000-0004-0000-0B00-000000000000}"/>
  </hyperlinks>
  <pageMargins left="0.7" right="0.7" top="0.75" bottom="0.75" header="0.3" footer="0.3"/>
  <pageSetup paperSize="9" scale="8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gumma_Y5_3">
    <tabColor theme="0"/>
  </sheetPr>
  <dimension ref="A1:AO43"/>
  <sheetViews>
    <sheetView showGridLines="0" zoomScaleNormal="100" zoomScaleSheetLayoutView="100" workbookViewId="0"/>
  </sheetViews>
  <sheetFormatPr defaultColWidth="2.625" defaultRowHeight="12.95"/>
  <cols>
    <col min="1" max="36" width="2.625" style="4"/>
    <col min="37" max="41" width="3.75" style="4" customWidth="1"/>
    <col min="42" max="16384" width="2.625" style="4"/>
  </cols>
  <sheetData>
    <row r="1" spans="1:41">
      <c r="AK1" s="579" t="s">
        <v>154</v>
      </c>
      <c r="AL1" s="580"/>
      <c r="AM1" s="580"/>
      <c r="AN1" s="580"/>
      <c r="AO1" s="581"/>
    </row>
    <row r="2" spans="1:41">
      <c r="AK2" s="582"/>
      <c r="AL2" s="583"/>
      <c r="AM2" s="583"/>
      <c r="AN2" s="583"/>
      <c r="AO2" s="584"/>
    </row>
    <row r="3" spans="1:41">
      <c r="AI3" s="379" t="s">
        <v>380</v>
      </c>
      <c r="AJ3" s="379"/>
      <c r="AK3" s="582"/>
      <c r="AL3" s="583"/>
      <c r="AM3" s="583"/>
      <c r="AN3" s="583"/>
      <c r="AO3" s="584"/>
    </row>
    <row r="4" spans="1:41">
      <c r="AK4" s="582"/>
      <c r="AL4" s="583"/>
      <c r="AM4" s="583"/>
      <c r="AN4" s="583"/>
      <c r="AO4" s="584"/>
    </row>
    <row r="5" spans="1:41" ht="13.5" thickBot="1">
      <c r="AK5" s="585"/>
      <c r="AL5" s="586"/>
      <c r="AM5" s="586"/>
      <c r="AN5" s="586"/>
      <c r="AO5" s="587"/>
    </row>
    <row r="6" spans="1:41" ht="30" customHeight="1">
      <c r="A6" s="621" t="s">
        <v>353</v>
      </c>
      <c r="B6" s="621"/>
      <c r="C6" s="621"/>
      <c r="D6" s="621"/>
      <c r="E6" s="621"/>
      <c r="F6" s="621"/>
      <c r="G6" s="621"/>
      <c r="H6" s="621"/>
      <c r="I6" s="621"/>
      <c r="J6" s="621"/>
      <c r="K6" s="621"/>
      <c r="L6" s="621"/>
      <c r="M6" s="621"/>
      <c r="N6" s="621"/>
      <c r="O6" s="621"/>
      <c r="P6" s="621"/>
      <c r="Q6" s="621"/>
      <c r="R6" s="621"/>
      <c r="S6" s="621"/>
      <c r="T6" s="621"/>
      <c r="U6" s="621"/>
      <c r="V6" s="621"/>
      <c r="W6" s="621"/>
      <c r="X6" s="621"/>
      <c r="Y6" s="621"/>
      <c r="Z6" s="621"/>
      <c r="AA6" s="621"/>
      <c r="AB6" s="621"/>
      <c r="AC6" s="621"/>
      <c r="AD6" s="621"/>
      <c r="AE6" s="621"/>
      <c r="AF6" s="621"/>
      <c r="AG6" s="621"/>
      <c r="AH6" s="621"/>
      <c r="AI6" s="621"/>
      <c r="AJ6" s="422"/>
    </row>
    <row r="9" spans="1:41" s="12" customFormat="1" ht="12">
      <c r="B9" s="752" t="s">
        <v>381</v>
      </c>
      <c r="C9" s="753"/>
      <c r="D9" s="753"/>
      <c r="E9" s="753"/>
      <c r="F9" s="753"/>
      <c r="G9" s="753"/>
      <c r="H9" s="753"/>
      <c r="I9" s="753"/>
      <c r="J9" s="753"/>
      <c r="K9" s="753"/>
      <c r="L9" s="753"/>
      <c r="M9" s="754"/>
      <c r="N9" s="752" t="s">
        <v>382</v>
      </c>
      <c r="O9" s="753"/>
      <c r="P9" s="753"/>
      <c r="Q9" s="753"/>
      <c r="R9" s="753"/>
      <c r="S9" s="753"/>
      <c r="T9" s="753"/>
      <c r="U9" s="753"/>
      <c r="V9" s="753"/>
      <c r="W9" s="754"/>
      <c r="X9" s="752" t="s">
        <v>383</v>
      </c>
      <c r="Y9" s="753"/>
      <c r="Z9" s="753"/>
      <c r="AA9" s="753"/>
      <c r="AB9" s="753"/>
      <c r="AC9" s="753"/>
      <c r="AD9" s="753"/>
      <c r="AE9" s="753"/>
      <c r="AF9" s="753"/>
      <c r="AG9" s="753"/>
      <c r="AH9" s="754"/>
    </row>
    <row r="10" spans="1:41" s="12" customFormat="1" ht="27" customHeight="1">
      <c r="B10" s="1322" t="s">
        <v>384</v>
      </c>
      <c r="C10" s="1323"/>
      <c r="D10" s="1323"/>
      <c r="E10" s="1323"/>
      <c r="F10" s="1323"/>
      <c r="G10" s="1323"/>
      <c r="H10" s="1323"/>
      <c r="I10" s="1323"/>
      <c r="J10" s="1323"/>
      <c r="K10" s="1323"/>
      <c r="L10" s="753" t="s">
        <v>385</v>
      </c>
      <c r="M10" s="754"/>
      <c r="N10" s="98" t="s">
        <v>339</v>
      </c>
      <c r="O10" s="755"/>
      <c r="P10" s="755"/>
      <c r="Q10" s="755"/>
      <c r="R10" s="755"/>
      <c r="S10" s="755"/>
      <c r="T10" s="755"/>
      <c r="U10" s="755"/>
      <c r="V10" s="755"/>
      <c r="W10" s="756"/>
      <c r="X10" s="757"/>
      <c r="Y10" s="758"/>
      <c r="Z10" s="758"/>
      <c r="AA10" s="758"/>
      <c r="AB10" s="758"/>
      <c r="AC10" s="758"/>
      <c r="AD10" s="758"/>
      <c r="AE10" s="758"/>
      <c r="AF10" s="758"/>
      <c r="AG10" s="758"/>
      <c r="AH10" s="759"/>
    </row>
    <row r="11" spans="1:41" s="12" customFormat="1" ht="27" customHeight="1">
      <c r="B11" s="757" t="s">
        <v>386</v>
      </c>
      <c r="C11" s="758"/>
      <c r="D11" s="758"/>
      <c r="E11" s="758"/>
      <c r="F11" s="758"/>
      <c r="G11" s="758"/>
      <c r="H11" s="758"/>
      <c r="I11" s="758"/>
      <c r="J11" s="758"/>
      <c r="K11" s="758"/>
      <c r="L11" s="753" t="s">
        <v>387</v>
      </c>
      <c r="M11" s="754"/>
      <c r="N11" s="98" t="s">
        <v>339</v>
      </c>
      <c r="O11" s="755"/>
      <c r="P11" s="755"/>
      <c r="Q11" s="755"/>
      <c r="R11" s="755"/>
      <c r="S11" s="755"/>
      <c r="T11" s="755"/>
      <c r="U11" s="755"/>
      <c r="V11" s="755"/>
      <c r="W11" s="756"/>
      <c r="X11" s="757"/>
      <c r="Y11" s="758"/>
      <c r="Z11" s="758"/>
      <c r="AA11" s="758"/>
      <c r="AB11" s="758"/>
      <c r="AC11" s="758"/>
      <c r="AD11" s="758"/>
      <c r="AE11" s="758"/>
      <c r="AF11" s="758"/>
      <c r="AG11" s="758"/>
      <c r="AH11" s="759"/>
    </row>
    <row r="12" spans="1:41" s="12" customFormat="1" ht="27" customHeight="1">
      <c r="B12" s="1322" t="s">
        <v>388</v>
      </c>
      <c r="C12" s="1323"/>
      <c r="D12" s="1323"/>
      <c r="E12" s="1323"/>
      <c r="F12" s="1323"/>
      <c r="G12" s="1323"/>
      <c r="H12" s="1323"/>
      <c r="I12" s="1323"/>
      <c r="J12" s="1323"/>
      <c r="K12" s="1323"/>
      <c r="L12" s="753" t="s">
        <v>389</v>
      </c>
      <c r="M12" s="754"/>
      <c r="N12" s="98" t="s">
        <v>339</v>
      </c>
      <c r="O12" s="760" t="str">
        <f>IF(OR(O10&gt;=O11,O10=""),"",O10*9/10)</f>
        <v/>
      </c>
      <c r="P12" s="760"/>
      <c r="Q12" s="760"/>
      <c r="R12" s="760"/>
      <c r="S12" s="760"/>
      <c r="T12" s="760"/>
      <c r="U12" s="760"/>
      <c r="V12" s="760"/>
      <c r="W12" s="761"/>
      <c r="X12" s="757"/>
      <c r="Y12" s="758"/>
      <c r="Z12" s="758"/>
      <c r="AA12" s="758"/>
      <c r="AB12" s="758"/>
      <c r="AC12" s="758"/>
      <c r="AD12" s="758"/>
      <c r="AE12" s="758"/>
      <c r="AF12" s="758"/>
      <c r="AG12" s="758"/>
      <c r="AH12" s="759"/>
    </row>
    <row r="13" spans="1:41" s="12" customFormat="1" ht="15" customHeight="1">
      <c r="B13" s="99" t="s">
        <v>390</v>
      </c>
      <c r="C13" s="100"/>
      <c r="D13" s="100"/>
      <c r="E13" s="100"/>
      <c r="F13" s="100"/>
      <c r="G13" s="100"/>
      <c r="H13" s="100"/>
      <c r="I13" s="100"/>
      <c r="J13" s="100"/>
      <c r="K13" s="100"/>
      <c r="L13" s="762" t="s">
        <v>391</v>
      </c>
      <c r="M13" s="763"/>
      <c r="N13" s="767" t="s">
        <v>339</v>
      </c>
      <c r="O13" s="762"/>
      <c r="P13" s="762"/>
      <c r="Q13" s="762"/>
      <c r="R13" s="762"/>
      <c r="S13" s="762"/>
      <c r="T13" s="762"/>
      <c r="U13" s="762"/>
      <c r="V13" s="762"/>
      <c r="W13" s="763"/>
      <c r="X13" s="770"/>
      <c r="Y13" s="771"/>
      <c r="Z13" s="771"/>
      <c r="AA13" s="771"/>
      <c r="AB13" s="771"/>
      <c r="AC13" s="771"/>
      <c r="AD13" s="771"/>
      <c r="AE13" s="771"/>
      <c r="AF13" s="771"/>
      <c r="AG13" s="771"/>
      <c r="AH13" s="772"/>
    </row>
    <row r="14" spans="1:41" s="12" customFormat="1" ht="15" customHeight="1">
      <c r="B14" s="778" t="s">
        <v>392</v>
      </c>
      <c r="C14" s="779"/>
      <c r="D14" s="779"/>
      <c r="E14" s="779"/>
      <c r="F14" s="779"/>
      <c r="G14" s="779"/>
      <c r="H14" s="779"/>
      <c r="I14" s="779"/>
      <c r="J14" s="779"/>
      <c r="K14" s="779"/>
      <c r="L14" s="639"/>
      <c r="M14" s="764"/>
      <c r="N14" s="768"/>
      <c r="O14" s="639"/>
      <c r="P14" s="639"/>
      <c r="Q14" s="639"/>
      <c r="R14" s="639"/>
      <c r="S14" s="639"/>
      <c r="T14" s="639"/>
      <c r="U14" s="639"/>
      <c r="V14" s="639"/>
      <c r="W14" s="764"/>
      <c r="X14" s="773"/>
      <c r="Y14" s="748"/>
      <c r="Z14" s="748"/>
      <c r="AA14" s="748"/>
      <c r="AB14" s="748"/>
      <c r="AC14" s="748"/>
      <c r="AD14" s="748"/>
      <c r="AE14" s="748"/>
      <c r="AF14" s="748"/>
      <c r="AG14" s="748"/>
      <c r="AH14" s="774"/>
    </row>
    <row r="15" spans="1:41" s="12" customFormat="1" ht="15" customHeight="1">
      <c r="B15" s="780"/>
      <c r="C15" s="781"/>
      <c r="D15" s="781"/>
      <c r="E15" s="781"/>
      <c r="F15" s="781"/>
      <c r="G15" s="781"/>
      <c r="H15" s="781"/>
      <c r="I15" s="781"/>
      <c r="J15" s="781"/>
      <c r="K15" s="781"/>
      <c r="L15" s="765"/>
      <c r="M15" s="766"/>
      <c r="N15" s="769"/>
      <c r="O15" s="765"/>
      <c r="P15" s="765"/>
      <c r="Q15" s="765"/>
      <c r="R15" s="765"/>
      <c r="S15" s="765"/>
      <c r="T15" s="765"/>
      <c r="U15" s="765"/>
      <c r="V15" s="765"/>
      <c r="W15" s="766"/>
      <c r="X15" s="775"/>
      <c r="Y15" s="776"/>
      <c r="Z15" s="776"/>
      <c r="AA15" s="776"/>
      <c r="AB15" s="776"/>
      <c r="AC15" s="776"/>
      <c r="AD15" s="776"/>
      <c r="AE15" s="776"/>
      <c r="AF15" s="776"/>
      <c r="AG15" s="776"/>
      <c r="AH15" s="777"/>
    </row>
    <row r="16" spans="1:41" s="12" customFormat="1" ht="12" customHeight="1">
      <c r="B16" s="770" t="s">
        <v>393</v>
      </c>
      <c r="C16" s="771"/>
      <c r="D16" s="771"/>
      <c r="E16" s="771"/>
      <c r="F16" s="771"/>
      <c r="G16" s="771"/>
      <c r="H16" s="771"/>
      <c r="I16" s="771"/>
      <c r="J16" s="771"/>
      <c r="K16" s="771"/>
      <c r="L16" s="762" t="s">
        <v>394</v>
      </c>
      <c r="M16" s="763"/>
      <c r="N16" s="767" t="s">
        <v>339</v>
      </c>
      <c r="O16" s="762" t="str">
        <f>IF(Z17+Z19=0,"",Z17+Z19)</f>
        <v/>
      </c>
      <c r="P16" s="762"/>
      <c r="Q16" s="762"/>
      <c r="R16" s="762"/>
      <c r="S16" s="762"/>
      <c r="T16" s="762"/>
      <c r="U16" s="762"/>
      <c r="V16" s="762"/>
      <c r="W16" s="763"/>
      <c r="X16" s="101" t="s">
        <v>395</v>
      </c>
      <c r="Y16" s="100"/>
      <c r="Z16" s="100"/>
      <c r="AA16" s="100"/>
      <c r="AB16" s="100"/>
      <c r="AC16" s="100"/>
      <c r="AD16" s="100"/>
      <c r="AE16" s="100"/>
      <c r="AF16" s="100"/>
      <c r="AG16" s="100"/>
      <c r="AH16" s="102"/>
    </row>
    <row r="17" spans="1:35" s="12" customFormat="1" ht="12" customHeight="1">
      <c r="B17" s="773"/>
      <c r="C17" s="748"/>
      <c r="D17" s="748"/>
      <c r="E17" s="748"/>
      <c r="F17" s="748"/>
      <c r="G17" s="748"/>
      <c r="H17" s="748"/>
      <c r="I17" s="748"/>
      <c r="J17" s="748"/>
      <c r="K17" s="748"/>
      <c r="L17" s="639"/>
      <c r="M17" s="764"/>
      <c r="N17" s="768"/>
      <c r="O17" s="639"/>
      <c r="P17" s="639"/>
      <c r="Q17" s="639"/>
      <c r="R17" s="639"/>
      <c r="S17" s="639"/>
      <c r="T17" s="639"/>
      <c r="U17" s="639"/>
      <c r="V17" s="639"/>
      <c r="W17" s="764"/>
      <c r="X17" s="103"/>
      <c r="Y17" s="16" t="s">
        <v>396</v>
      </c>
      <c r="Z17" s="782"/>
      <c r="AA17" s="782"/>
      <c r="AB17" s="782"/>
      <c r="AC17" s="782"/>
      <c r="AD17" s="782"/>
      <c r="AE17" s="782"/>
      <c r="AF17" s="782"/>
      <c r="AG17" s="782"/>
      <c r="AH17" s="783"/>
    </row>
    <row r="18" spans="1:35" s="12" customFormat="1" ht="12">
      <c r="B18" s="773"/>
      <c r="C18" s="748"/>
      <c r="D18" s="748"/>
      <c r="E18" s="748"/>
      <c r="F18" s="748"/>
      <c r="G18" s="748"/>
      <c r="H18" s="748"/>
      <c r="I18" s="748"/>
      <c r="J18" s="748"/>
      <c r="K18" s="748"/>
      <c r="L18" s="639"/>
      <c r="M18" s="764"/>
      <c r="N18" s="768"/>
      <c r="O18" s="639"/>
      <c r="P18" s="639"/>
      <c r="Q18" s="639"/>
      <c r="R18" s="639"/>
      <c r="S18" s="639"/>
      <c r="T18" s="639"/>
      <c r="U18" s="639"/>
      <c r="V18" s="639"/>
      <c r="W18" s="764"/>
      <c r="X18" s="104" t="s">
        <v>397</v>
      </c>
      <c r="AH18" s="105"/>
    </row>
    <row r="19" spans="1:35" s="12" customFormat="1" ht="12">
      <c r="B19" s="775"/>
      <c r="C19" s="776"/>
      <c r="D19" s="776"/>
      <c r="E19" s="776"/>
      <c r="F19" s="776"/>
      <c r="G19" s="776"/>
      <c r="H19" s="776"/>
      <c r="I19" s="776"/>
      <c r="J19" s="776"/>
      <c r="K19" s="776"/>
      <c r="L19" s="765"/>
      <c r="M19" s="766"/>
      <c r="N19" s="769"/>
      <c r="O19" s="765"/>
      <c r="P19" s="765"/>
      <c r="Q19" s="765"/>
      <c r="R19" s="765"/>
      <c r="S19" s="765"/>
      <c r="T19" s="765"/>
      <c r="U19" s="765"/>
      <c r="V19" s="765"/>
      <c r="W19" s="766"/>
      <c r="X19" s="106"/>
      <c r="Y19" s="107" t="s">
        <v>396</v>
      </c>
      <c r="Z19" s="787"/>
      <c r="AA19" s="787"/>
      <c r="AB19" s="787"/>
      <c r="AC19" s="787"/>
      <c r="AD19" s="787"/>
      <c r="AE19" s="787"/>
      <c r="AF19" s="787"/>
      <c r="AG19" s="787"/>
      <c r="AH19" s="788"/>
    </row>
    <row r="20" spans="1:35" s="12" customFormat="1" ht="27" customHeight="1">
      <c r="B20" s="757" t="s">
        <v>398</v>
      </c>
      <c r="C20" s="1323"/>
      <c r="D20" s="1323"/>
      <c r="E20" s="1323"/>
      <c r="F20" s="1323"/>
      <c r="G20" s="1323"/>
      <c r="H20" s="1323"/>
      <c r="I20" s="1323"/>
      <c r="J20" s="1323"/>
      <c r="K20" s="1323"/>
      <c r="L20" s="753" t="s">
        <v>399</v>
      </c>
      <c r="M20" s="754"/>
      <c r="N20" s="98" t="s">
        <v>339</v>
      </c>
      <c r="O20" s="755"/>
      <c r="P20" s="755"/>
      <c r="Q20" s="755"/>
      <c r="R20" s="755"/>
      <c r="S20" s="755"/>
      <c r="T20" s="755"/>
      <c r="U20" s="755"/>
      <c r="V20" s="755"/>
      <c r="W20" s="756"/>
      <c r="X20" s="784"/>
      <c r="Y20" s="785"/>
      <c r="Z20" s="785"/>
      <c r="AA20" s="785"/>
      <c r="AB20" s="108" t="s">
        <v>400</v>
      </c>
      <c r="AC20" s="108" t="s">
        <v>374</v>
      </c>
      <c r="AD20" s="753" t="str">
        <f>IF(OR(X20="",ISERROR(ROUNDUP(X20,0))),"",ROUNDUP(X20,0))</f>
        <v/>
      </c>
      <c r="AE20" s="753"/>
      <c r="AF20" s="753"/>
      <c r="AG20" s="753"/>
      <c r="AH20" s="109" t="s">
        <v>400</v>
      </c>
    </row>
    <row r="21" spans="1:35" s="12" customFormat="1" ht="27" customHeight="1">
      <c r="B21" s="757" t="s">
        <v>401</v>
      </c>
      <c r="C21" s="1323"/>
      <c r="D21" s="1323"/>
      <c r="E21" s="1323"/>
      <c r="F21" s="1323"/>
      <c r="G21" s="1323"/>
      <c r="H21" s="1323"/>
      <c r="I21" s="1323"/>
      <c r="J21" s="1323"/>
      <c r="K21" s="1323"/>
      <c r="L21" s="753" t="s">
        <v>402</v>
      </c>
      <c r="M21" s="754"/>
      <c r="N21" s="98" t="s">
        <v>339</v>
      </c>
      <c r="O21" s="1323" t="str">
        <f>IF(ISERROR(O12-O13((O10-O16*O20))),"",O12-O13((O10-O16*O20)))</f>
        <v/>
      </c>
      <c r="P21" s="1323"/>
      <c r="Q21" s="1323"/>
      <c r="R21" s="1323"/>
      <c r="S21" s="1323"/>
      <c r="T21" s="1323"/>
      <c r="U21" s="1323"/>
      <c r="V21" s="1323"/>
      <c r="W21" s="1324"/>
      <c r="X21" s="757"/>
      <c r="Y21" s="758"/>
      <c r="Z21" s="758"/>
      <c r="AA21" s="758"/>
      <c r="AB21" s="758"/>
      <c r="AC21" s="758"/>
      <c r="AD21" s="758"/>
      <c r="AE21" s="758"/>
      <c r="AF21" s="758"/>
      <c r="AG21" s="758"/>
      <c r="AH21" s="759"/>
    </row>
    <row r="22" spans="1:35" s="12" customFormat="1" ht="27" customHeight="1">
      <c r="B22" s="1322" t="s">
        <v>403</v>
      </c>
      <c r="C22" s="1323"/>
      <c r="D22" s="1323"/>
      <c r="E22" s="1323"/>
      <c r="F22" s="1323"/>
      <c r="G22" s="1323"/>
      <c r="H22" s="1323"/>
      <c r="I22" s="1323"/>
      <c r="J22" s="1323"/>
      <c r="K22" s="1323"/>
      <c r="L22" s="1323"/>
      <c r="M22" s="1324"/>
      <c r="N22" s="98" t="s">
        <v>339</v>
      </c>
      <c r="O22" s="753" t="str">
        <f>IF(ISERROR(ROUNDDOWN(O21,-3)),"",ROUNDDOWN(O21,-3))</f>
        <v/>
      </c>
      <c r="P22" s="753"/>
      <c r="Q22" s="753"/>
      <c r="R22" s="753"/>
      <c r="S22" s="753"/>
      <c r="T22" s="753"/>
      <c r="U22" s="753"/>
      <c r="V22" s="753"/>
      <c r="W22" s="754"/>
      <c r="X22" s="757"/>
      <c r="Y22" s="758"/>
      <c r="Z22" s="758"/>
      <c r="AA22" s="758"/>
      <c r="AB22" s="758"/>
      <c r="AC22" s="758"/>
      <c r="AD22" s="758"/>
      <c r="AE22" s="758"/>
      <c r="AF22" s="758"/>
      <c r="AG22" s="758"/>
      <c r="AH22" s="759"/>
    </row>
    <row r="23" spans="1:35" s="12" customFormat="1" ht="12"/>
    <row r="24" spans="1:35" s="12" customFormat="1" ht="12"/>
    <row r="25" spans="1:35" s="12" customFormat="1" ht="12">
      <c r="A25" s="110"/>
      <c r="B25" s="110"/>
      <c r="C25" s="110"/>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row>
    <row r="26" spans="1:35">
      <c r="B26" s="4" t="s">
        <v>404</v>
      </c>
      <c r="E26" s="95" t="s">
        <v>354</v>
      </c>
      <c r="F26" s="4" t="s">
        <v>405</v>
      </c>
    </row>
    <row r="27" spans="1:35">
      <c r="E27" s="95" t="s">
        <v>406</v>
      </c>
      <c r="F27" s="4" t="s">
        <v>407</v>
      </c>
    </row>
    <row r="28" spans="1:35">
      <c r="E28" s="95" t="s">
        <v>408</v>
      </c>
      <c r="F28" s="4" t="s">
        <v>409</v>
      </c>
    </row>
    <row r="29" spans="1:35">
      <c r="E29" s="95" t="s">
        <v>410</v>
      </c>
      <c r="F29" s="4" t="s">
        <v>411</v>
      </c>
    </row>
    <row r="30" spans="1:35">
      <c r="E30" s="95" t="s">
        <v>412</v>
      </c>
      <c r="F30" s="4" t="s">
        <v>413</v>
      </c>
    </row>
    <row r="31" spans="1:35" ht="13.5" customHeight="1">
      <c r="E31" s="95" t="s">
        <v>414</v>
      </c>
      <c r="F31" s="631" t="s">
        <v>415</v>
      </c>
      <c r="G31" s="631"/>
      <c r="H31" s="631"/>
      <c r="I31" s="631"/>
      <c r="J31" s="631"/>
      <c r="K31" s="631"/>
      <c r="L31" s="631"/>
      <c r="M31" s="631"/>
      <c r="N31" s="631"/>
      <c r="O31" s="631"/>
      <c r="P31" s="631"/>
      <c r="Q31" s="631"/>
      <c r="R31" s="631"/>
      <c r="S31" s="631"/>
      <c r="T31" s="631"/>
      <c r="U31" s="631"/>
      <c r="V31" s="631"/>
      <c r="W31" s="631"/>
      <c r="X31" s="631"/>
      <c r="Y31" s="631"/>
      <c r="Z31" s="631"/>
      <c r="AA31" s="631"/>
      <c r="AB31" s="631"/>
      <c r="AC31" s="631"/>
      <c r="AD31" s="631"/>
      <c r="AE31" s="631"/>
      <c r="AF31" s="631"/>
      <c r="AG31" s="631"/>
      <c r="AH31" s="631"/>
    </row>
    <row r="32" spans="1:35">
      <c r="F32" s="631"/>
      <c r="G32" s="631"/>
      <c r="H32" s="631"/>
      <c r="I32" s="631"/>
      <c r="J32" s="631"/>
      <c r="K32" s="631"/>
      <c r="L32" s="631"/>
      <c r="M32" s="631"/>
      <c r="N32" s="631"/>
      <c r="O32" s="631"/>
      <c r="P32" s="631"/>
      <c r="Q32" s="631"/>
      <c r="R32" s="631"/>
      <c r="S32" s="631"/>
      <c r="T32" s="631"/>
      <c r="U32" s="631"/>
      <c r="V32" s="631"/>
      <c r="W32" s="631"/>
      <c r="X32" s="631"/>
      <c r="Y32" s="631"/>
      <c r="Z32" s="631"/>
      <c r="AA32" s="631"/>
      <c r="AB32" s="631"/>
      <c r="AC32" s="631"/>
      <c r="AD32" s="631"/>
      <c r="AE32" s="631"/>
      <c r="AF32" s="631"/>
      <c r="AG32" s="631"/>
      <c r="AH32" s="631"/>
    </row>
    <row r="33" spans="5:34">
      <c r="F33" s="511" t="s">
        <v>416</v>
      </c>
      <c r="H33" s="4" t="s">
        <v>417</v>
      </c>
    </row>
    <row r="34" spans="5:34">
      <c r="F34" s="511" t="s">
        <v>418</v>
      </c>
      <c r="H34" s="4" t="s">
        <v>419</v>
      </c>
    </row>
    <row r="35" spans="5:34">
      <c r="F35" s="786" t="s">
        <v>420</v>
      </c>
      <c r="H35" s="622" t="s">
        <v>421</v>
      </c>
      <c r="I35" s="622"/>
      <c r="J35" s="622"/>
      <c r="K35" s="622"/>
      <c r="L35" s="622"/>
      <c r="M35" s="622"/>
      <c r="N35" s="622"/>
      <c r="O35" s="622" t="s">
        <v>422</v>
      </c>
      <c r="P35" s="622"/>
      <c r="Q35" s="622"/>
      <c r="R35" s="622"/>
      <c r="S35" s="622"/>
      <c r="T35" s="622"/>
      <c r="U35" s="622"/>
      <c r="V35" s="622"/>
      <c r="W35" s="622"/>
      <c r="X35" s="622"/>
      <c r="Y35" s="622"/>
      <c r="Z35" s="622"/>
      <c r="AA35" s="622"/>
      <c r="AB35" s="622"/>
      <c r="AC35" s="622"/>
      <c r="AD35" s="622"/>
      <c r="AE35" s="622"/>
      <c r="AF35" s="622"/>
      <c r="AG35" s="622"/>
      <c r="AH35" s="622" t="s">
        <v>423</v>
      </c>
    </row>
    <row r="36" spans="5:34">
      <c r="F36" s="786"/>
      <c r="H36" s="622"/>
      <c r="I36" s="622"/>
      <c r="J36" s="622"/>
      <c r="K36" s="622"/>
      <c r="L36" s="622"/>
      <c r="M36" s="622"/>
      <c r="N36" s="622"/>
      <c r="O36" s="658" t="s">
        <v>424</v>
      </c>
      <c r="P36" s="658"/>
      <c r="Q36" s="658"/>
      <c r="R36" s="658"/>
      <c r="S36" s="658"/>
      <c r="T36" s="658"/>
      <c r="U36" s="658"/>
      <c r="V36" s="658"/>
      <c r="W36" s="658"/>
      <c r="X36" s="658"/>
      <c r="Y36" s="658"/>
      <c r="Z36" s="658"/>
      <c r="AA36" s="658"/>
      <c r="AB36" s="658"/>
      <c r="AC36" s="658"/>
      <c r="AD36" s="658"/>
      <c r="AE36" s="658"/>
      <c r="AF36" s="658"/>
      <c r="AG36" s="658"/>
      <c r="AH36" s="622"/>
    </row>
    <row r="37" spans="5:34">
      <c r="E37" s="490" t="s">
        <v>425</v>
      </c>
      <c r="F37" s="631" t="s">
        <v>426</v>
      </c>
      <c r="G37" s="631"/>
      <c r="H37" s="631"/>
      <c r="I37" s="631"/>
      <c r="J37" s="631"/>
      <c r="K37" s="631"/>
      <c r="L37" s="631"/>
      <c r="M37" s="631"/>
      <c r="N37" s="631"/>
      <c r="O37" s="631"/>
      <c r="P37" s="631"/>
      <c r="Q37" s="631"/>
      <c r="R37" s="631"/>
      <c r="S37" s="631"/>
      <c r="T37" s="631"/>
      <c r="U37" s="631"/>
      <c r="V37" s="631"/>
      <c r="W37" s="631"/>
      <c r="X37" s="631"/>
      <c r="Y37" s="631"/>
      <c r="Z37" s="631"/>
      <c r="AA37" s="631"/>
      <c r="AB37" s="631"/>
      <c r="AC37" s="631"/>
      <c r="AD37" s="631"/>
      <c r="AE37" s="631"/>
      <c r="AF37" s="631"/>
      <c r="AG37" s="631"/>
      <c r="AH37" s="631"/>
    </row>
    <row r="38" spans="5:34">
      <c r="F38" s="631"/>
      <c r="G38" s="631"/>
      <c r="H38" s="631"/>
      <c r="I38" s="631"/>
      <c r="J38" s="631"/>
      <c r="K38" s="631"/>
      <c r="L38" s="631"/>
      <c r="M38" s="631"/>
      <c r="N38" s="631"/>
      <c r="O38" s="631"/>
      <c r="P38" s="631"/>
      <c r="Q38" s="631"/>
      <c r="R38" s="631"/>
      <c r="S38" s="631"/>
      <c r="T38" s="631"/>
      <c r="U38" s="631"/>
      <c r="V38" s="631"/>
      <c r="W38" s="631"/>
      <c r="X38" s="631"/>
      <c r="Y38" s="631"/>
      <c r="Z38" s="631"/>
      <c r="AA38" s="631"/>
      <c r="AB38" s="631"/>
      <c r="AC38" s="631"/>
      <c r="AD38" s="631"/>
      <c r="AE38" s="631"/>
      <c r="AF38" s="631"/>
      <c r="AG38" s="631"/>
      <c r="AH38" s="631"/>
    </row>
    <row r="43" spans="5:34">
      <c r="L43" s="11"/>
    </row>
  </sheetData>
  <mergeCells count="47">
    <mergeCell ref="AK1:AO5"/>
    <mergeCell ref="F37:AH38"/>
    <mergeCell ref="B21:K21"/>
    <mergeCell ref="L21:M21"/>
    <mergeCell ref="O21:W21"/>
    <mergeCell ref="X21:AH21"/>
    <mergeCell ref="B22:M22"/>
    <mergeCell ref="O22:W22"/>
    <mergeCell ref="X22:AH22"/>
    <mergeCell ref="F31:AH32"/>
    <mergeCell ref="F35:F36"/>
    <mergeCell ref="H35:N36"/>
    <mergeCell ref="O35:AG35"/>
    <mergeCell ref="AH35:AH36"/>
    <mergeCell ref="O36:AG36"/>
    <mergeCell ref="Z19:AH19"/>
    <mergeCell ref="B20:K20"/>
    <mergeCell ref="L20:M20"/>
    <mergeCell ref="O20:W20"/>
    <mergeCell ref="X20:AA20"/>
    <mergeCell ref="AD20:AG20"/>
    <mergeCell ref="B16:K19"/>
    <mergeCell ref="L16:M19"/>
    <mergeCell ref="N16:N19"/>
    <mergeCell ref="O16:W19"/>
    <mergeCell ref="Z17:AH17"/>
    <mergeCell ref="L13:M15"/>
    <mergeCell ref="N13:N15"/>
    <mergeCell ref="O13:W15"/>
    <mergeCell ref="X13:AH15"/>
    <mergeCell ref="B14:K15"/>
    <mergeCell ref="B11:K11"/>
    <mergeCell ref="L11:M11"/>
    <mergeCell ref="O11:W11"/>
    <mergeCell ref="X11:AH11"/>
    <mergeCell ref="B12:K12"/>
    <mergeCell ref="L12:M12"/>
    <mergeCell ref="O12:W12"/>
    <mergeCell ref="X12:AH12"/>
    <mergeCell ref="A6:AI6"/>
    <mergeCell ref="B9:M9"/>
    <mergeCell ref="N9:W9"/>
    <mergeCell ref="X9:AH9"/>
    <mergeCell ref="B10:K10"/>
    <mergeCell ref="L10:M10"/>
    <mergeCell ref="O10:W10"/>
    <mergeCell ref="X10:AH10"/>
  </mergeCells>
  <phoneticPr fontId="3"/>
  <hyperlinks>
    <hyperlink ref="AK1:AO5" location="入力シート!A1" display="入力シート" xr:uid="{00000000-0004-0000-0C00-000000000000}"/>
  </hyperlinks>
  <pageMargins left="0.7" right="0.7" top="0.75" bottom="0.75" header="0.3" footer="0.3"/>
  <pageSetup paperSize="9" scale="8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gumma_Y5_4">
    <tabColor theme="0"/>
    <pageSetUpPr fitToPage="1"/>
  </sheetPr>
  <dimension ref="A1:AO25"/>
  <sheetViews>
    <sheetView showGridLines="0" zoomScaleNormal="100" zoomScaleSheetLayoutView="100" workbookViewId="0">
      <selection activeCell="AK1" sqref="AK1:AO5"/>
    </sheetView>
  </sheetViews>
  <sheetFormatPr defaultColWidth="2.625" defaultRowHeight="12.95"/>
  <cols>
    <col min="1" max="36" width="2.625" style="4"/>
    <col min="37" max="41" width="3.5" style="4" customWidth="1"/>
    <col min="42" max="16384" width="2.625" style="4"/>
  </cols>
  <sheetData>
    <row r="1" spans="1:41">
      <c r="AK1" s="579" t="s">
        <v>154</v>
      </c>
      <c r="AL1" s="580"/>
      <c r="AM1" s="580"/>
      <c r="AN1" s="580"/>
      <c r="AO1" s="581"/>
    </row>
    <row r="2" spans="1:41">
      <c r="AK2" s="582"/>
      <c r="AL2" s="583"/>
      <c r="AM2" s="583"/>
      <c r="AN2" s="583"/>
      <c r="AO2" s="584"/>
    </row>
    <row r="3" spans="1:41">
      <c r="AI3" s="5" t="s">
        <v>427</v>
      </c>
      <c r="AK3" s="582"/>
      <c r="AL3" s="583"/>
      <c r="AM3" s="583"/>
      <c r="AN3" s="583"/>
      <c r="AO3" s="584"/>
    </row>
    <row r="4" spans="1:41">
      <c r="AK4" s="582"/>
      <c r="AL4" s="583"/>
      <c r="AM4" s="583"/>
      <c r="AN4" s="583"/>
      <c r="AO4" s="584"/>
    </row>
    <row r="5" spans="1:41" ht="13.5" thickBot="1">
      <c r="AK5" s="585"/>
      <c r="AL5" s="586"/>
      <c r="AM5" s="586"/>
      <c r="AN5" s="586"/>
      <c r="AO5" s="587"/>
    </row>
    <row r="6" spans="1:41" ht="30" customHeight="1">
      <c r="A6" s="621" t="s">
        <v>353</v>
      </c>
      <c r="B6" s="621"/>
      <c r="C6" s="621"/>
      <c r="D6" s="621"/>
      <c r="E6" s="621"/>
      <c r="F6" s="621"/>
      <c r="G6" s="621"/>
      <c r="H6" s="621"/>
      <c r="I6" s="621"/>
      <c r="J6" s="621"/>
      <c r="K6" s="621"/>
      <c r="L6" s="621"/>
      <c r="M6" s="621"/>
      <c r="N6" s="621"/>
      <c r="O6" s="621"/>
      <c r="P6" s="621"/>
      <c r="Q6" s="621"/>
      <c r="R6" s="621"/>
      <c r="S6" s="621"/>
      <c r="T6" s="621"/>
      <c r="U6" s="621"/>
      <c r="V6" s="621"/>
      <c r="W6" s="621"/>
      <c r="X6" s="621"/>
      <c r="Y6" s="621"/>
      <c r="Z6" s="621"/>
      <c r="AA6" s="621"/>
      <c r="AB6" s="621"/>
      <c r="AC6" s="621"/>
      <c r="AD6" s="621"/>
      <c r="AE6" s="621"/>
      <c r="AF6" s="621"/>
      <c r="AG6" s="621"/>
      <c r="AH6" s="621"/>
      <c r="AI6" s="621"/>
    </row>
    <row r="10" spans="1:41">
      <c r="B10" s="789"/>
      <c r="C10" s="790"/>
      <c r="D10" s="790"/>
      <c r="E10" s="790"/>
      <c r="F10" s="790"/>
      <c r="G10" s="791" t="s">
        <v>428</v>
      </c>
      <c r="H10" s="791"/>
      <c r="I10" s="791"/>
      <c r="J10" s="791"/>
      <c r="K10" s="792"/>
      <c r="L10" s="793" t="s">
        <v>429</v>
      </c>
      <c r="M10" s="791"/>
      <c r="N10" s="791"/>
      <c r="O10" s="791"/>
      <c r="P10" s="791"/>
      <c r="Q10" s="791"/>
      <c r="R10" s="791"/>
      <c r="S10" s="791"/>
      <c r="T10" s="791"/>
      <c r="U10" s="792"/>
      <c r="V10" s="793" t="s">
        <v>430</v>
      </c>
      <c r="W10" s="791"/>
      <c r="X10" s="791"/>
      <c r="Y10" s="791"/>
      <c r="Z10" s="791"/>
      <c r="AA10" s="791"/>
      <c r="AB10" s="791"/>
      <c r="AC10" s="791"/>
      <c r="AD10" s="791"/>
      <c r="AE10" s="791"/>
      <c r="AF10" s="791"/>
      <c r="AG10" s="791"/>
      <c r="AH10" s="792"/>
    </row>
    <row r="11" spans="1:41">
      <c r="B11" s="794" t="s">
        <v>431</v>
      </c>
      <c r="C11" s="795"/>
      <c r="D11" s="795"/>
      <c r="E11" s="795"/>
      <c r="F11" s="795"/>
      <c r="G11" s="796"/>
      <c r="H11" s="796"/>
      <c r="I11" s="796"/>
      <c r="J11" s="796"/>
      <c r="K11" s="797"/>
      <c r="L11" s="794"/>
      <c r="M11" s="795"/>
      <c r="N11" s="795"/>
      <c r="O11" s="795"/>
      <c r="P11" s="795"/>
      <c r="Q11" s="795"/>
      <c r="R11" s="795"/>
      <c r="S11" s="795"/>
      <c r="T11" s="795"/>
      <c r="U11" s="795"/>
      <c r="V11" s="798" t="s">
        <v>432</v>
      </c>
      <c r="W11" s="799"/>
      <c r="X11" s="799"/>
      <c r="Y11" s="799"/>
      <c r="Z11" s="799"/>
      <c r="AA11" s="799"/>
      <c r="AB11" s="800"/>
      <c r="AC11" s="798" t="s">
        <v>433</v>
      </c>
      <c r="AD11" s="799"/>
      <c r="AE11" s="799"/>
      <c r="AF11" s="799"/>
      <c r="AG11" s="799"/>
      <c r="AH11" s="800"/>
    </row>
    <row r="12" spans="1:41" ht="30" customHeight="1">
      <c r="B12" s="798" t="s">
        <v>434</v>
      </c>
      <c r="C12" s="799"/>
      <c r="D12" s="799"/>
      <c r="E12" s="799"/>
      <c r="F12" s="799"/>
      <c r="G12" s="799"/>
      <c r="H12" s="799"/>
      <c r="I12" s="799"/>
      <c r="J12" s="799" t="s">
        <v>385</v>
      </c>
      <c r="K12" s="800"/>
      <c r="L12" s="111" t="s">
        <v>339</v>
      </c>
      <c r="M12" s="801"/>
      <c r="N12" s="801"/>
      <c r="O12" s="801"/>
      <c r="P12" s="801"/>
      <c r="Q12" s="801"/>
      <c r="R12" s="801"/>
      <c r="S12" s="801"/>
      <c r="T12" s="801"/>
      <c r="U12" s="801"/>
      <c r="V12" s="111" t="s">
        <v>435</v>
      </c>
      <c r="W12" s="802"/>
      <c r="X12" s="802"/>
      <c r="Y12" s="802"/>
      <c r="Z12" s="802"/>
      <c r="AA12" s="802"/>
      <c r="AB12" s="803"/>
      <c r="AC12" s="111" t="s">
        <v>436</v>
      </c>
      <c r="AD12" s="802"/>
      <c r="AE12" s="802"/>
      <c r="AF12" s="802"/>
      <c r="AG12" s="802"/>
      <c r="AH12" s="803"/>
    </row>
    <row r="13" spans="1:41" ht="30" customHeight="1">
      <c r="B13" s="798" t="s">
        <v>437</v>
      </c>
      <c r="C13" s="799"/>
      <c r="D13" s="799"/>
      <c r="E13" s="799"/>
      <c r="F13" s="799"/>
      <c r="G13" s="799"/>
      <c r="H13" s="799"/>
      <c r="I13" s="799"/>
      <c r="J13" s="799" t="s">
        <v>387</v>
      </c>
      <c r="K13" s="800"/>
      <c r="L13" s="111" t="s">
        <v>339</v>
      </c>
      <c r="M13" s="801"/>
      <c r="N13" s="801"/>
      <c r="O13" s="801"/>
      <c r="P13" s="801"/>
      <c r="Q13" s="801"/>
      <c r="R13" s="801"/>
      <c r="S13" s="801"/>
      <c r="T13" s="801"/>
      <c r="U13" s="801"/>
      <c r="V13" s="111" t="s">
        <v>438</v>
      </c>
      <c r="W13" s="802" t="str">
        <f>IF(ISERROR(W12/M12*M13),"",ROUNDUP(W12/M12*M13,0))</f>
        <v/>
      </c>
      <c r="X13" s="802"/>
      <c r="Y13" s="802"/>
      <c r="Z13" s="802"/>
      <c r="AA13" s="802"/>
      <c r="AB13" s="803"/>
      <c r="AC13" s="111" t="s">
        <v>439</v>
      </c>
      <c r="AD13" s="802" t="str">
        <f>IF(ISERROR(M13-W13),"",M13-W13)</f>
        <v/>
      </c>
      <c r="AE13" s="802"/>
      <c r="AF13" s="802"/>
      <c r="AG13" s="802"/>
      <c r="AH13" s="803"/>
    </row>
    <row r="14" spans="1:41" ht="30" customHeight="1">
      <c r="B14" s="805" t="s">
        <v>440</v>
      </c>
      <c r="C14" s="806"/>
      <c r="D14" s="806"/>
      <c r="E14" s="806"/>
      <c r="F14" s="806"/>
      <c r="G14" s="806"/>
      <c r="H14" s="806"/>
      <c r="I14" s="806"/>
      <c r="J14" s="799" t="s">
        <v>389</v>
      </c>
      <c r="K14" s="800"/>
      <c r="L14" s="111" t="s">
        <v>339</v>
      </c>
      <c r="M14" s="801"/>
      <c r="N14" s="801"/>
      <c r="O14" s="801"/>
      <c r="P14" s="801"/>
      <c r="Q14" s="801"/>
      <c r="R14" s="801"/>
      <c r="S14" s="801"/>
      <c r="T14" s="801"/>
      <c r="U14" s="801"/>
      <c r="V14" s="111" t="s">
        <v>441</v>
      </c>
      <c r="W14" s="802"/>
      <c r="X14" s="802"/>
      <c r="Y14" s="802"/>
      <c r="Z14" s="802"/>
      <c r="AA14" s="802"/>
      <c r="AB14" s="803"/>
      <c r="AC14" s="111" t="s">
        <v>442</v>
      </c>
      <c r="AD14" s="802"/>
      <c r="AE14" s="802"/>
      <c r="AF14" s="802"/>
      <c r="AG14" s="802"/>
      <c r="AH14" s="803"/>
    </row>
    <row r="15" spans="1:41" ht="30" customHeight="1">
      <c r="B15" s="798" t="s">
        <v>443</v>
      </c>
      <c r="C15" s="799"/>
      <c r="D15" s="799"/>
      <c r="E15" s="799"/>
      <c r="F15" s="799"/>
      <c r="G15" s="799"/>
      <c r="H15" s="799"/>
      <c r="I15" s="799"/>
      <c r="J15" s="799" t="s">
        <v>391</v>
      </c>
      <c r="K15" s="800"/>
      <c r="L15" s="111" t="s">
        <v>339</v>
      </c>
      <c r="M15" s="801" t="str">
        <f>IF(ISERROR(W12-W13-W14),"",W12-W13-W14)</f>
        <v/>
      </c>
      <c r="N15" s="801"/>
      <c r="O15" s="801"/>
      <c r="P15" s="801"/>
      <c r="Q15" s="801"/>
      <c r="R15" s="801"/>
      <c r="S15" s="801"/>
      <c r="T15" s="801"/>
      <c r="U15" s="801"/>
      <c r="V15" s="111" t="s">
        <v>444</v>
      </c>
      <c r="W15" s="802"/>
      <c r="X15" s="802"/>
      <c r="Y15" s="802"/>
      <c r="Z15" s="802"/>
      <c r="AA15" s="802"/>
      <c r="AB15" s="803"/>
      <c r="AC15" s="111"/>
      <c r="AD15" s="801"/>
      <c r="AE15" s="801"/>
      <c r="AF15" s="801"/>
      <c r="AG15" s="801"/>
      <c r="AH15" s="804"/>
    </row>
    <row r="18" spans="1:35">
      <c r="A18" s="6"/>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row>
    <row r="19" spans="1:35">
      <c r="B19" s="4" t="s">
        <v>445</v>
      </c>
      <c r="D19" s="95" t="s">
        <v>354</v>
      </c>
      <c r="E19" s="4" t="s">
        <v>446</v>
      </c>
    </row>
    <row r="20" spans="1:35">
      <c r="D20" s="95"/>
      <c r="E20" s="112" t="s">
        <v>447</v>
      </c>
    </row>
    <row r="21" spans="1:35">
      <c r="E21" s="112" t="s">
        <v>448</v>
      </c>
    </row>
    <row r="22" spans="1:35">
      <c r="E22" s="112" t="s">
        <v>449</v>
      </c>
    </row>
    <row r="23" spans="1:35">
      <c r="E23" s="112"/>
    </row>
    <row r="24" spans="1:35">
      <c r="D24" s="95" t="s">
        <v>406</v>
      </c>
      <c r="E24" s="377" t="s">
        <v>450</v>
      </c>
    </row>
    <row r="25" spans="1:35">
      <c r="E25" s="112" t="s">
        <v>451</v>
      </c>
    </row>
  </sheetData>
  <mergeCells count="30">
    <mergeCell ref="AK1:AO5"/>
    <mergeCell ref="B14:I14"/>
    <mergeCell ref="J14:K14"/>
    <mergeCell ref="M14:U14"/>
    <mergeCell ref="W14:AB14"/>
    <mergeCell ref="AD14:AH14"/>
    <mergeCell ref="B12:I12"/>
    <mergeCell ref="J12:K12"/>
    <mergeCell ref="M12:U12"/>
    <mergeCell ref="W12:AB12"/>
    <mergeCell ref="AD12:AH12"/>
    <mergeCell ref="B13:I13"/>
    <mergeCell ref="J13:K13"/>
    <mergeCell ref="M13:U13"/>
    <mergeCell ref="W13:AB13"/>
    <mergeCell ref="AD13:AH13"/>
    <mergeCell ref="B15:I15"/>
    <mergeCell ref="J15:K15"/>
    <mergeCell ref="M15:U15"/>
    <mergeCell ref="W15:AB15"/>
    <mergeCell ref="AD15:AH15"/>
    <mergeCell ref="A6:AI6"/>
    <mergeCell ref="B10:F10"/>
    <mergeCell ref="G10:K10"/>
    <mergeCell ref="L10:U11"/>
    <mergeCell ref="V10:AH10"/>
    <mergeCell ref="B11:F11"/>
    <mergeCell ref="G11:K11"/>
    <mergeCell ref="V11:AB11"/>
    <mergeCell ref="AC11:AH11"/>
  </mergeCells>
  <phoneticPr fontId="3"/>
  <hyperlinks>
    <hyperlink ref="AK1:AO5" location="入力シート!A1" display="入力シート" xr:uid="{00000000-0004-0000-0D00-000000000000}"/>
  </hyperlinks>
  <pageMargins left="0.78700000000000003" right="0.78700000000000003" top="0.98399999999999999" bottom="0.98399999999999999" header="0.51200000000000001" footer="0.51200000000000001"/>
  <pageSetup paperSize="9" scale="85"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gumma_Y9">
    <tabColor theme="0"/>
    <pageSetUpPr fitToPage="1"/>
  </sheetPr>
  <dimension ref="A1:AD47"/>
  <sheetViews>
    <sheetView showGridLines="0" zoomScaleNormal="100" zoomScaleSheetLayoutView="100" workbookViewId="0">
      <selection activeCell="E6" sqref="E6:X6"/>
    </sheetView>
  </sheetViews>
  <sheetFormatPr defaultRowHeight="12.95"/>
  <cols>
    <col min="1" max="163" width="4" style="115" customWidth="1"/>
    <col min="164" max="256" width="9" style="115"/>
    <col min="257" max="419" width="4" style="115" customWidth="1"/>
    <col min="420" max="512" width="9" style="115"/>
    <col min="513" max="675" width="4" style="115" customWidth="1"/>
    <col min="676" max="768" width="9" style="115"/>
    <col min="769" max="931" width="4" style="115" customWidth="1"/>
    <col min="932" max="1024" width="9" style="115"/>
    <col min="1025" max="1187" width="4" style="115" customWidth="1"/>
    <col min="1188" max="1280" width="9" style="115"/>
    <col min="1281" max="1443" width="4" style="115" customWidth="1"/>
    <col min="1444" max="1536" width="9" style="115"/>
    <col min="1537" max="1699" width="4" style="115" customWidth="1"/>
    <col min="1700" max="1792" width="9" style="115"/>
    <col min="1793" max="1955" width="4" style="115" customWidth="1"/>
    <col min="1956" max="2048" width="9" style="115"/>
    <col min="2049" max="2211" width="4" style="115" customWidth="1"/>
    <col min="2212" max="2304" width="9" style="115"/>
    <col min="2305" max="2467" width="4" style="115" customWidth="1"/>
    <col min="2468" max="2560" width="9" style="115"/>
    <col min="2561" max="2723" width="4" style="115" customWidth="1"/>
    <col min="2724" max="2816" width="9" style="115"/>
    <col min="2817" max="2979" width="4" style="115" customWidth="1"/>
    <col min="2980" max="3072" width="9" style="115"/>
    <col min="3073" max="3235" width="4" style="115" customWidth="1"/>
    <col min="3236" max="3328" width="9" style="115"/>
    <col min="3329" max="3491" width="4" style="115" customWidth="1"/>
    <col min="3492" max="3584" width="9" style="115"/>
    <col min="3585" max="3747" width="4" style="115" customWidth="1"/>
    <col min="3748" max="3840" width="9" style="115"/>
    <col min="3841" max="4003" width="4" style="115" customWidth="1"/>
    <col min="4004" max="4096" width="9" style="115"/>
    <col min="4097" max="4259" width="4" style="115" customWidth="1"/>
    <col min="4260" max="4352" width="9" style="115"/>
    <col min="4353" max="4515" width="4" style="115" customWidth="1"/>
    <col min="4516" max="4608" width="9" style="115"/>
    <col min="4609" max="4771" width="4" style="115" customWidth="1"/>
    <col min="4772" max="4864" width="9" style="115"/>
    <col min="4865" max="5027" width="4" style="115" customWidth="1"/>
    <col min="5028" max="5120" width="9" style="115"/>
    <col min="5121" max="5283" width="4" style="115" customWidth="1"/>
    <col min="5284" max="5376" width="9" style="115"/>
    <col min="5377" max="5539" width="4" style="115" customWidth="1"/>
    <col min="5540" max="5632" width="9" style="115"/>
    <col min="5633" max="5795" width="4" style="115" customWidth="1"/>
    <col min="5796" max="5888" width="9" style="115"/>
    <col min="5889" max="6051" width="4" style="115" customWidth="1"/>
    <col min="6052" max="6144" width="9" style="115"/>
    <col min="6145" max="6307" width="4" style="115" customWidth="1"/>
    <col min="6308" max="6400" width="9" style="115"/>
    <col min="6401" max="6563" width="4" style="115" customWidth="1"/>
    <col min="6564" max="6656" width="9" style="115"/>
    <col min="6657" max="6819" width="4" style="115" customWidth="1"/>
    <col min="6820" max="6912" width="9" style="115"/>
    <col min="6913" max="7075" width="4" style="115" customWidth="1"/>
    <col min="7076" max="7168" width="9" style="115"/>
    <col min="7169" max="7331" width="4" style="115" customWidth="1"/>
    <col min="7332" max="7424" width="9" style="115"/>
    <col min="7425" max="7587" width="4" style="115" customWidth="1"/>
    <col min="7588" max="7680" width="9" style="115"/>
    <col min="7681" max="7843" width="4" style="115" customWidth="1"/>
    <col min="7844" max="7936" width="9" style="115"/>
    <col min="7937" max="8099" width="4" style="115" customWidth="1"/>
    <col min="8100" max="8192" width="9" style="115"/>
    <col min="8193" max="8355" width="4" style="115" customWidth="1"/>
    <col min="8356" max="8448" width="9" style="115"/>
    <col min="8449" max="8611" width="4" style="115" customWidth="1"/>
    <col min="8612" max="8704" width="9" style="115"/>
    <col min="8705" max="8867" width="4" style="115" customWidth="1"/>
    <col min="8868" max="8960" width="9" style="115"/>
    <col min="8961" max="9123" width="4" style="115" customWidth="1"/>
    <col min="9124" max="9216" width="9" style="115"/>
    <col min="9217" max="9379" width="4" style="115" customWidth="1"/>
    <col min="9380" max="9472" width="9" style="115"/>
    <col min="9473" max="9635" width="4" style="115" customWidth="1"/>
    <col min="9636" max="9728" width="9" style="115"/>
    <col min="9729" max="9891" width="4" style="115" customWidth="1"/>
    <col min="9892" max="9984" width="9" style="115"/>
    <col min="9985" max="10147" width="4" style="115" customWidth="1"/>
    <col min="10148" max="10240" width="9" style="115"/>
    <col min="10241" max="10403" width="4" style="115" customWidth="1"/>
    <col min="10404" max="10496" width="9" style="115"/>
    <col min="10497" max="10659" width="4" style="115" customWidth="1"/>
    <col min="10660" max="10752" width="9" style="115"/>
    <col min="10753" max="10915" width="4" style="115" customWidth="1"/>
    <col min="10916" max="11008" width="9" style="115"/>
    <col min="11009" max="11171" width="4" style="115" customWidth="1"/>
    <col min="11172" max="11264" width="9" style="115"/>
    <col min="11265" max="11427" width="4" style="115" customWidth="1"/>
    <col min="11428" max="11520" width="9" style="115"/>
    <col min="11521" max="11683" width="4" style="115" customWidth="1"/>
    <col min="11684" max="11776" width="9" style="115"/>
    <col min="11777" max="11939" width="4" style="115" customWidth="1"/>
    <col min="11940" max="12032" width="9" style="115"/>
    <col min="12033" max="12195" width="4" style="115" customWidth="1"/>
    <col min="12196" max="12288" width="9" style="115"/>
    <col min="12289" max="12451" width="4" style="115" customWidth="1"/>
    <col min="12452" max="12544" width="9" style="115"/>
    <col min="12545" max="12707" width="4" style="115" customWidth="1"/>
    <col min="12708" max="12800" width="9" style="115"/>
    <col min="12801" max="12963" width="4" style="115" customWidth="1"/>
    <col min="12964" max="13056" width="9" style="115"/>
    <col min="13057" max="13219" width="4" style="115" customWidth="1"/>
    <col min="13220" max="13312" width="9" style="115"/>
    <col min="13313" max="13475" width="4" style="115" customWidth="1"/>
    <col min="13476" max="13568" width="9" style="115"/>
    <col min="13569" max="13731" width="4" style="115" customWidth="1"/>
    <col min="13732" max="13824" width="9" style="115"/>
    <col min="13825" max="13987" width="4" style="115" customWidth="1"/>
    <col min="13988" max="14080" width="9" style="115"/>
    <col min="14081" max="14243" width="4" style="115" customWidth="1"/>
    <col min="14244" max="14336" width="9" style="115"/>
    <col min="14337" max="14499" width="4" style="115" customWidth="1"/>
    <col min="14500" max="14592" width="9" style="115"/>
    <col min="14593" max="14755" width="4" style="115" customWidth="1"/>
    <col min="14756" max="14848" width="9" style="115"/>
    <col min="14849" max="15011" width="4" style="115" customWidth="1"/>
    <col min="15012" max="15104" width="9" style="115"/>
    <col min="15105" max="15267" width="4" style="115" customWidth="1"/>
    <col min="15268" max="15360" width="9" style="115"/>
    <col min="15361" max="15523" width="4" style="115" customWidth="1"/>
    <col min="15524" max="15616" width="9" style="115"/>
    <col min="15617" max="15779" width="4" style="115" customWidth="1"/>
    <col min="15780" max="15872" width="9" style="115"/>
    <col min="15873" max="16035" width="4" style="115" customWidth="1"/>
    <col min="16036" max="16128" width="9" style="115"/>
    <col min="16129" max="16291" width="4" style="115" customWidth="1"/>
    <col min="16292" max="16384" width="9" style="115"/>
  </cols>
  <sheetData>
    <row r="1" spans="1:30">
      <c r="A1" s="114"/>
      <c r="Z1" s="579" t="s">
        <v>154</v>
      </c>
      <c r="AA1" s="580"/>
      <c r="AB1" s="580"/>
      <c r="AC1" s="580"/>
      <c r="AD1" s="581"/>
    </row>
    <row r="2" spans="1:30" ht="30" customHeight="1" thickBot="1">
      <c r="A2" s="807" t="s">
        <v>452</v>
      </c>
      <c r="B2" s="807"/>
      <c r="C2" s="807"/>
      <c r="D2" s="807"/>
      <c r="E2" s="807"/>
      <c r="F2" s="807"/>
      <c r="G2" s="807"/>
      <c r="H2" s="807"/>
      <c r="I2" s="807"/>
      <c r="J2" s="807"/>
      <c r="K2" s="807"/>
      <c r="L2" s="807"/>
      <c r="M2" s="807"/>
      <c r="N2" s="807"/>
      <c r="O2" s="807"/>
      <c r="P2" s="807"/>
      <c r="Q2" s="807"/>
      <c r="R2" s="807"/>
      <c r="S2" s="807"/>
      <c r="T2" s="807"/>
      <c r="U2" s="807"/>
      <c r="V2" s="807"/>
      <c r="W2" s="807"/>
      <c r="X2" s="807"/>
      <c r="Z2" s="582"/>
      <c r="AA2" s="583"/>
      <c r="AB2" s="583"/>
      <c r="AC2" s="583"/>
      <c r="AD2" s="584"/>
    </row>
    <row r="3" spans="1:30" ht="26.1" customHeight="1">
      <c r="A3" s="808" t="s">
        <v>453</v>
      </c>
      <c r="B3" s="809"/>
      <c r="C3" s="809"/>
      <c r="D3" s="810"/>
      <c r="E3" s="1325" t="s">
        <v>454</v>
      </c>
      <c r="F3" s="1326"/>
      <c r="G3" s="1326"/>
      <c r="H3" s="809" t="s">
        <v>455</v>
      </c>
      <c r="I3" s="1326"/>
      <c r="J3" s="1327"/>
      <c r="K3" s="811" t="s">
        <v>456</v>
      </c>
      <c r="L3" s="809"/>
      <c r="M3" s="812"/>
      <c r="N3" s="813"/>
      <c r="O3" s="814"/>
      <c r="P3" s="814"/>
      <c r="Q3" s="814"/>
      <c r="R3" s="814"/>
      <c r="S3" s="814"/>
      <c r="T3" s="814"/>
      <c r="U3" s="814"/>
      <c r="V3" s="814"/>
      <c r="W3" s="814"/>
      <c r="X3" s="815"/>
      <c r="Z3" s="582"/>
      <c r="AA3" s="583"/>
      <c r="AB3" s="583"/>
      <c r="AC3" s="583"/>
      <c r="AD3" s="584"/>
    </row>
    <row r="4" spans="1:30" ht="26.1" customHeight="1">
      <c r="A4" s="818" t="s">
        <v>457</v>
      </c>
      <c r="B4" s="819"/>
      <c r="C4" s="819"/>
      <c r="D4" s="820"/>
      <c r="E4" s="1328" t="s">
        <v>458</v>
      </c>
      <c r="F4" s="1329"/>
      <c r="G4" s="1329"/>
      <c r="H4" s="1329"/>
      <c r="I4" s="1329"/>
      <c r="J4" s="1329"/>
      <c r="K4" s="1329"/>
      <c r="L4" s="1329"/>
      <c r="M4" s="1329"/>
      <c r="N4" s="1329"/>
      <c r="O4" s="1329"/>
      <c r="P4" s="1329"/>
      <c r="Q4" s="1329"/>
      <c r="R4" s="1329"/>
      <c r="S4" s="1329"/>
      <c r="T4" s="1329"/>
      <c r="U4" s="1329"/>
      <c r="V4" s="1329"/>
      <c r="W4" s="1329"/>
      <c r="X4" s="1330"/>
      <c r="Z4" s="582"/>
      <c r="AA4" s="583"/>
      <c r="AB4" s="583"/>
      <c r="AC4" s="583"/>
      <c r="AD4" s="584"/>
    </row>
    <row r="5" spans="1:30" ht="26.1" customHeight="1" thickBot="1">
      <c r="A5" s="818"/>
      <c r="B5" s="819"/>
      <c r="C5" s="819"/>
      <c r="D5" s="820"/>
      <c r="E5" s="817" t="s">
        <v>459</v>
      </c>
      <c r="F5" s="817"/>
      <c r="G5" s="817"/>
      <c r="H5" s="116" t="s">
        <v>460</v>
      </c>
      <c r="I5" s="1331"/>
      <c r="J5" s="1331"/>
      <c r="K5" s="1331"/>
      <c r="L5" s="1331"/>
      <c r="M5" s="1331"/>
      <c r="N5" s="1331"/>
      <c r="O5" s="1331"/>
      <c r="P5" s="1331"/>
      <c r="Q5" s="1331"/>
      <c r="R5" s="1331"/>
      <c r="S5" s="1331"/>
      <c r="T5" s="1331"/>
      <c r="U5" s="1331"/>
      <c r="V5" s="1331"/>
      <c r="W5" s="1331"/>
      <c r="X5" s="117" t="s">
        <v>461</v>
      </c>
      <c r="Z5" s="585"/>
      <c r="AA5" s="586"/>
      <c r="AB5" s="586"/>
      <c r="AC5" s="586"/>
      <c r="AD5" s="587"/>
    </row>
    <row r="6" spans="1:30" ht="26.1" customHeight="1" thickBot="1">
      <c r="A6" s="821" t="s">
        <v>462</v>
      </c>
      <c r="B6" s="822"/>
      <c r="C6" s="822"/>
      <c r="D6" s="823"/>
      <c r="E6" s="824" t="str">
        <f>入力シート!C8</f>
        <v>本庁管内　○○○○○○○○○○○○○○○○○○工事</v>
      </c>
      <c r="F6" s="825"/>
      <c r="G6" s="825"/>
      <c r="H6" s="825"/>
      <c r="I6" s="825"/>
      <c r="J6" s="825"/>
      <c r="K6" s="825"/>
      <c r="L6" s="825"/>
      <c r="M6" s="825"/>
      <c r="N6" s="825"/>
      <c r="O6" s="825"/>
      <c r="P6" s="825"/>
      <c r="Q6" s="825"/>
      <c r="R6" s="825"/>
      <c r="S6" s="825"/>
      <c r="T6" s="825"/>
      <c r="U6" s="825"/>
      <c r="V6" s="825"/>
      <c r="W6" s="825"/>
      <c r="X6" s="826"/>
    </row>
    <row r="7" spans="1:30">
      <c r="A7" s="118"/>
      <c r="B7" s="119" t="s">
        <v>463</v>
      </c>
      <c r="C7" s="119"/>
      <c r="D7" s="119"/>
      <c r="E7" s="119"/>
      <c r="F7" s="119"/>
      <c r="G7" s="119"/>
      <c r="H7" s="119"/>
      <c r="I7" s="119"/>
      <c r="J7" s="119"/>
      <c r="K7" s="119"/>
      <c r="L7" s="119"/>
      <c r="M7" s="119"/>
      <c r="N7" s="119"/>
      <c r="O7" s="119"/>
      <c r="P7" s="119"/>
      <c r="Q7" s="119"/>
      <c r="R7" s="119"/>
      <c r="S7" s="119"/>
      <c r="T7" s="119"/>
      <c r="U7" s="119"/>
      <c r="V7" s="119"/>
      <c r="W7" s="119"/>
      <c r="X7" s="120"/>
    </row>
    <row r="8" spans="1:30">
      <c r="A8" s="121"/>
      <c r="B8" s="827"/>
      <c r="C8" s="827"/>
      <c r="D8" s="827"/>
      <c r="E8" s="827"/>
      <c r="F8" s="827"/>
      <c r="G8" s="827"/>
      <c r="H8" s="827"/>
      <c r="I8" s="827"/>
      <c r="J8" s="827"/>
      <c r="K8" s="827"/>
      <c r="L8" s="827"/>
      <c r="M8" s="827"/>
      <c r="N8" s="827"/>
      <c r="O8" s="827"/>
      <c r="P8" s="827"/>
      <c r="Q8" s="827"/>
      <c r="R8" s="827"/>
      <c r="S8" s="827"/>
      <c r="T8" s="827"/>
      <c r="U8" s="827"/>
      <c r="V8" s="827"/>
      <c r="W8" s="827"/>
      <c r="X8" s="117"/>
    </row>
    <row r="9" spans="1:30">
      <c r="A9" s="121"/>
      <c r="B9" s="827"/>
      <c r="C9" s="827"/>
      <c r="D9" s="827"/>
      <c r="E9" s="827"/>
      <c r="F9" s="827"/>
      <c r="G9" s="827"/>
      <c r="H9" s="827"/>
      <c r="I9" s="827"/>
      <c r="J9" s="827"/>
      <c r="K9" s="827"/>
      <c r="L9" s="827"/>
      <c r="M9" s="827"/>
      <c r="N9" s="827"/>
      <c r="O9" s="827"/>
      <c r="P9" s="827"/>
      <c r="Q9" s="827"/>
      <c r="R9" s="827"/>
      <c r="S9" s="827"/>
      <c r="T9" s="827"/>
      <c r="U9" s="827"/>
      <c r="V9" s="827"/>
      <c r="W9" s="827"/>
      <c r="X9" s="117"/>
    </row>
    <row r="10" spans="1:30">
      <c r="A10" s="121"/>
      <c r="B10" s="827"/>
      <c r="C10" s="827"/>
      <c r="D10" s="827"/>
      <c r="E10" s="827"/>
      <c r="F10" s="827"/>
      <c r="G10" s="827"/>
      <c r="H10" s="827"/>
      <c r="I10" s="827"/>
      <c r="J10" s="827"/>
      <c r="K10" s="827"/>
      <c r="L10" s="827"/>
      <c r="M10" s="827"/>
      <c r="N10" s="827"/>
      <c r="O10" s="827"/>
      <c r="P10" s="827"/>
      <c r="Q10" s="827"/>
      <c r="R10" s="827"/>
      <c r="S10" s="827"/>
      <c r="T10" s="827"/>
      <c r="U10" s="827"/>
      <c r="V10" s="827"/>
      <c r="W10" s="827"/>
      <c r="X10" s="117"/>
    </row>
    <row r="11" spans="1:30">
      <c r="A11" s="121"/>
      <c r="B11" s="827"/>
      <c r="C11" s="827"/>
      <c r="D11" s="827"/>
      <c r="E11" s="827"/>
      <c r="F11" s="827"/>
      <c r="G11" s="827"/>
      <c r="H11" s="827"/>
      <c r="I11" s="827"/>
      <c r="J11" s="827"/>
      <c r="K11" s="827"/>
      <c r="L11" s="827"/>
      <c r="M11" s="827"/>
      <c r="N11" s="827"/>
      <c r="O11" s="827"/>
      <c r="P11" s="827"/>
      <c r="Q11" s="827"/>
      <c r="R11" s="827"/>
      <c r="S11" s="827"/>
      <c r="T11" s="827"/>
      <c r="U11" s="827"/>
      <c r="V11" s="827"/>
      <c r="W11" s="827"/>
      <c r="X11" s="117"/>
    </row>
    <row r="12" spans="1:30">
      <c r="A12" s="121"/>
      <c r="B12" s="827"/>
      <c r="C12" s="827"/>
      <c r="D12" s="827"/>
      <c r="E12" s="827"/>
      <c r="F12" s="827"/>
      <c r="G12" s="827"/>
      <c r="H12" s="827"/>
      <c r="I12" s="827"/>
      <c r="J12" s="827"/>
      <c r="K12" s="827"/>
      <c r="L12" s="827"/>
      <c r="M12" s="827"/>
      <c r="N12" s="827"/>
      <c r="O12" s="827"/>
      <c r="P12" s="827"/>
      <c r="Q12" s="827"/>
      <c r="R12" s="827"/>
      <c r="S12" s="827"/>
      <c r="T12" s="827"/>
      <c r="U12" s="827"/>
      <c r="V12" s="827"/>
      <c r="W12" s="827"/>
      <c r="X12" s="117"/>
    </row>
    <row r="13" spans="1:30">
      <c r="A13" s="121"/>
      <c r="B13" s="827"/>
      <c r="C13" s="827"/>
      <c r="D13" s="827"/>
      <c r="E13" s="827"/>
      <c r="F13" s="827"/>
      <c r="G13" s="827"/>
      <c r="H13" s="827"/>
      <c r="I13" s="827"/>
      <c r="J13" s="827"/>
      <c r="K13" s="827"/>
      <c r="L13" s="827"/>
      <c r="M13" s="827"/>
      <c r="N13" s="827"/>
      <c r="O13" s="827"/>
      <c r="P13" s="827"/>
      <c r="Q13" s="827"/>
      <c r="R13" s="827"/>
      <c r="S13" s="827"/>
      <c r="T13" s="827"/>
      <c r="U13" s="827"/>
      <c r="V13" s="827"/>
      <c r="W13" s="827"/>
      <c r="X13" s="117"/>
    </row>
    <row r="14" spans="1:30">
      <c r="A14" s="121"/>
      <c r="B14" s="827"/>
      <c r="C14" s="827"/>
      <c r="D14" s="827"/>
      <c r="E14" s="827"/>
      <c r="F14" s="827"/>
      <c r="G14" s="827"/>
      <c r="H14" s="827"/>
      <c r="I14" s="827"/>
      <c r="J14" s="827"/>
      <c r="K14" s="827"/>
      <c r="L14" s="827"/>
      <c r="M14" s="827"/>
      <c r="N14" s="827"/>
      <c r="O14" s="827"/>
      <c r="P14" s="827"/>
      <c r="Q14" s="827"/>
      <c r="R14" s="827"/>
      <c r="S14" s="827"/>
      <c r="T14" s="827"/>
      <c r="U14" s="827"/>
      <c r="V14" s="827"/>
      <c r="W14" s="827"/>
      <c r="X14" s="117"/>
    </row>
    <row r="15" spans="1:30">
      <c r="A15" s="121"/>
      <c r="B15" s="827"/>
      <c r="C15" s="827"/>
      <c r="D15" s="827"/>
      <c r="E15" s="827"/>
      <c r="F15" s="827"/>
      <c r="G15" s="827"/>
      <c r="H15" s="827"/>
      <c r="I15" s="827"/>
      <c r="J15" s="827"/>
      <c r="K15" s="827"/>
      <c r="L15" s="827"/>
      <c r="M15" s="827"/>
      <c r="N15" s="827"/>
      <c r="O15" s="827"/>
      <c r="P15" s="827"/>
      <c r="Q15" s="827"/>
      <c r="R15" s="827"/>
      <c r="S15" s="827"/>
      <c r="T15" s="827"/>
      <c r="U15" s="827"/>
      <c r="V15" s="827"/>
      <c r="W15" s="827"/>
      <c r="X15" s="117"/>
    </row>
    <row r="16" spans="1:30">
      <c r="A16" s="121"/>
      <c r="B16" s="827"/>
      <c r="C16" s="827"/>
      <c r="D16" s="827"/>
      <c r="E16" s="827"/>
      <c r="F16" s="827"/>
      <c r="G16" s="827"/>
      <c r="H16" s="827"/>
      <c r="I16" s="827"/>
      <c r="J16" s="827"/>
      <c r="K16" s="827"/>
      <c r="L16" s="827"/>
      <c r="M16" s="827"/>
      <c r="N16" s="827"/>
      <c r="O16" s="827"/>
      <c r="P16" s="827"/>
      <c r="Q16" s="827"/>
      <c r="R16" s="827"/>
      <c r="S16" s="827"/>
      <c r="T16" s="827"/>
      <c r="U16" s="827"/>
      <c r="V16" s="827"/>
      <c r="W16" s="827"/>
      <c r="X16" s="117"/>
    </row>
    <row r="17" spans="1:24">
      <c r="A17" s="121"/>
      <c r="B17" s="827"/>
      <c r="C17" s="827"/>
      <c r="D17" s="827"/>
      <c r="E17" s="827"/>
      <c r="F17" s="827"/>
      <c r="G17" s="827"/>
      <c r="H17" s="827"/>
      <c r="I17" s="827"/>
      <c r="J17" s="827"/>
      <c r="K17" s="827"/>
      <c r="L17" s="827"/>
      <c r="M17" s="827"/>
      <c r="N17" s="827"/>
      <c r="O17" s="827"/>
      <c r="P17" s="827"/>
      <c r="Q17" s="827"/>
      <c r="R17" s="827"/>
      <c r="S17" s="827"/>
      <c r="T17" s="827"/>
      <c r="U17" s="827"/>
      <c r="V17" s="827"/>
      <c r="W17" s="827"/>
      <c r="X17" s="117"/>
    </row>
    <row r="18" spans="1:24">
      <c r="A18" s="121"/>
      <c r="B18" s="827"/>
      <c r="C18" s="827"/>
      <c r="D18" s="827"/>
      <c r="E18" s="827"/>
      <c r="F18" s="827"/>
      <c r="G18" s="827"/>
      <c r="H18" s="827"/>
      <c r="I18" s="827"/>
      <c r="J18" s="827"/>
      <c r="K18" s="827"/>
      <c r="L18" s="827"/>
      <c r="M18" s="827"/>
      <c r="N18" s="827"/>
      <c r="O18" s="827"/>
      <c r="P18" s="827"/>
      <c r="Q18" s="827"/>
      <c r="R18" s="827"/>
      <c r="S18" s="827"/>
      <c r="T18" s="827"/>
      <c r="U18" s="827"/>
      <c r="V18" s="827"/>
      <c r="W18" s="827"/>
      <c r="X18" s="117"/>
    </row>
    <row r="19" spans="1:24">
      <c r="A19" s="121"/>
      <c r="B19" s="827"/>
      <c r="C19" s="827"/>
      <c r="D19" s="827"/>
      <c r="E19" s="827"/>
      <c r="F19" s="827"/>
      <c r="G19" s="827"/>
      <c r="H19" s="827"/>
      <c r="I19" s="827"/>
      <c r="J19" s="827"/>
      <c r="K19" s="827"/>
      <c r="L19" s="827"/>
      <c r="M19" s="827"/>
      <c r="N19" s="827"/>
      <c r="O19" s="827"/>
      <c r="P19" s="827"/>
      <c r="Q19" s="827"/>
      <c r="R19" s="827"/>
      <c r="S19" s="827"/>
      <c r="T19" s="827"/>
      <c r="U19" s="827"/>
      <c r="V19" s="827"/>
      <c r="W19" s="827"/>
      <c r="X19" s="117"/>
    </row>
    <row r="20" spans="1:24">
      <c r="A20" s="121"/>
      <c r="B20" s="827"/>
      <c r="C20" s="827"/>
      <c r="D20" s="827"/>
      <c r="E20" s="827"/>
      <c r="F20" s="827"/>
      <c r="G20" s="827"/>
      <c r="H20" s="827"/>
      <c r="I20" s="827"/>
      <c r="J20" s="827"/>
      <c r="K20" s="827"/>
      <c r="L20" s="827"/>
      <c r="M20" s="827"/>
      <c r="N20" s="827"/>
      <c r="O20" s="827"/>
      <c r="P20" s="827"/>
      <c r="Q20" s="827"/>
      <c r="R20" s="827"/>
      <c r="S20" s="827"/>
      <c r="T20" s="827"/>
      <c r="U20" s="827"/>
      <c r="V20" s="827"/>
      <c r="W20" s="827"/>
      <c r="X20" s="117"/>
    </row>
    <row r="21" spans="1:24">
      <c r="A21" s="121"/>
      <c r="B21" s="827"/>
      <c r="C21" s="827"/>
      <c r="D21" s="827"/>
      <c r="E21" s="827"/>
      <c r="F21" s="827"/>
      <c r="G21" s="827"/>
      <c r="H21" s="827"/>
      <c r="I21" s="827"/>
      <c r="J21" s="827"/>
      <c r="K21" s="827"/>
      <c r="L21" s="827"/>
      <c r="M21" s="827"/>
      <c r="N21" s="827"/>
      <c r="O21" s="827"/>
      <c r="P21" s="827"/>
      <c r="Q21" s="827"/>
      <c r="R21" s="827"/>
      <c r="S21" s="827"/>
      <c r="T21" s="827"/>
      <c r="U21" s="827"/>
      <c r="V21" s="827"/>
      <c r="W21" s="827"/>
      <c r="X21" s="117"/>
    </row>
    <row r="22" spans="1:24">
      <c r="A22" s="121"/>
      <c r="B22" s="827"/>
      <c r="C22" s="827"/>
      <c r="D22" s="827"/>
      <c r="E22" s="827"/>
      <c r="F22" s="827"/>
      <c r="G22" s="827"/>
      <c r="H22" s="827"/>
      <c r="I22" s="827"/>
      <c r="J22" s="827"/>
      <c r="K22" s="827"/>
      <c r="L22" s="827"/>
      <c r="M22" s="827"/>
      <c r="N22" s="827"/>
      <c r="O22" s="827"/>
      <c r="P22" s="827"/>
      <c r="Q22" s="827"/>
      <c r="R22" s="827"/>
      <c r="S22" s="827"/>
      <c r="T22" s="827"/>
      <c r="U22" s="827"/>
      <c r="V22" s="827"/>
      <c r="W22" s="827"/>
      <c r="X22" s="117"/>
    </row>
    <row r="23" spans="1:24">
      <c r="A23" s="121"/>
      <c r="B23" s="827"/>
      <c r="C23" s="827"/>
      <c r="D23" s="827"/>
      <c r="E23" s="827"/>
      <c r="F23" s="827"/>
      <c r="G23" s="827"/>
      <c r="H23" s="827"/>
      <c r="I23" s="827"/>
      <c r="J23" s="827"/>
      <c r="K23" s="827"/>
      <c r="L23" s="827"/>
      <c r="M23" s="827"/>
      <c r="N23" s="827"/>
      <c r="O23" s="827"/>
      <c r="P23" s="827"/>
      <c r="Q23" s="827"/>
      <c r="R23" s="827"/>
      <c r="S23" s="827"/>
      <c r="T23" s="827"/>
      <c r="U23" s="827"/>
      <c r="V23" s="827"/>
      <c r="W23" s="827"/>
      <c r="X23" s="117"/>
    </row>
    <row r="24" spans="1:24">
      <c r="A24" s="121"/>
      <c r="B24" s="827"/>
      <c r="C24" s="827"/>
      <c r="D24" s="827"/>
      <c r="E24" s="827"/>
      <c r="F24" s="827"/>
      <c r="G24" s="827"/>
      <c r="H24" s="827"/>
      <c r="I24" s="827"/>
      <c r="J24" s="827"/>
      <c r="K24" s="827"/>
      <c r="L24" s="827"/>
      <c r="M24" s="827"/>
      <c r="N24" s="827"/>
      <c r="O24" s="827"/>
      <c r="P24" s="827"/>
      <c r="Q24" s="827"/>
      <c r="R24" s="827"/>
      <c r="S24" s="827"/>
      <c r="T24" s="827"/>
      <c r="U24" s="827"/>
      <c r="V24" s="827"/>
      <c r="W24" s="827"/>
      <c r="X24" s="117"/>
    </row>
    <row r="25" spans="1:24">
      <c r="A25" s="121"/>
      <c r="B25" s="827"/>
      <c r="C25" s="827"/>
      <c r="D25" s="827"/>
      <c r="E25" s="827"/>
      <c r="F25" s="827"/>
      <c r="G25" s="827"/>
      <c r="H25" s="827"/>
      <c r="I25" s="827"/>
      <c r="J25" s="827"/>
      <c r="K25" s="827"/>
      <c r="L25" s="827"/>
      <c r="M25" s="827"/>
      <c r="N25" s="827"/>
      <c r="O25" s="827"/>
      <c r="P25" s="827"/>
      <c r="Q25" s="827"/>
      <c r="R25" s="827"/>
      <c r="S25" s="827"/>
      <c r="T25" s="827"/>
      <c r="U25" s="827"/>
      <c r="V25" s="827"/>
      <c r="W25" s="827"/>
      <c r="X25" s="117"/>
    </row>
    <row r="26" spans="1:24" ht="26.1" customHeight="1" thickBot="1">
      <c r="A26" s="122"/>
      <c r="B26" s="828" t="s">
        <v>464</v>
      </c>
      <c r="C26" s="828"/>
      <c r="D26" s="828"/>
      <c r="E26" s="828"/>
      <c r="F26" s="828"/>
      <c r="G26" s="828" t="s">
        <v>465</v>
      </c>
      <c r="H26" s="828"/>
      <c r="I26" s="828"/>
      <c r="J26" s="828"/>
      <c r="K26" s="828"/>
      <c r="L26" s="829"/>
      <c r="M26" s="829"/>
      <c r="N26" s="829"/>
      <c r="O26" s="829"/>
      <c r="P26" s="829"/>
      <c r="Q26" s="829"/>
      <c r="R26" s="829"/>
      <c r="S26" s="829"/>
      <c r="T26" s="829"/>
      <c r="U26" s="829"/>
      <c r="V26" s="829"/>
      <c r="W26" s="829"/>
      <c r="X26" s="123"/>
    </row>
    <row r="27" spans="1:24" ht="15.95" customHeight="1">
      <c r="A27" s="124"/>
      <c r="B27" s="832" t="s">
        <v>466</v>
      </c>
      <c r="C27" s="817" t="s">
        <v>467</v>
      </c>
      <c r="D27" s="817"/>
      <c r="E27" s="817"/>
      <c r="F27" s="817"/>
      <c r="G27" s="837" t="s">
        <v>468</v>
      </c>
      <c r="H27" s="837"/>
      <c r="I27" s="817"/>
      <c r="J27" s="816" t="s">
        <v>469</v>
      </c>
      <c r="K27" s="816"/>
      <c r="L27" s="817"/>
      <c r="M27" s="816" t="s">
        <v>470</v>
      </c>
      <c r="N27" s="816"/>
      <c r="O27" s="817"/>
      <c r="P27" s="816" t="s">
        <v>471</v>
      </c>
      <c r="Q27" s="816"/>
      <c r="R27" s="817"/>
      <c r="S27" s="816" t="s">
        <v>472</v>
      </c>
      <c r="T27" s="816"/>
      <c r="U27" s="817" t="s">
        <v>473</v>
      </c>
      <c r="V27" s="817"/>
      <c r="W27" s="817"/>
      <c r="X27" s="117"/>
    </row>
    <row r="28" spans="1:24" ht="15.95" customHeight="1">
      <c r="A28" s="830" t="s">
        <v>474</v>
      </c>
      <c r="B28" s="833"/>
      <c r="C28" s="817"/>
      <c r="D28" s="817"/>
      <c r="E28" s="817"/>
      <c r="F28" s="817"/>
      <c r="G28" s="838"/>
      <c r="H28" s="838"/>
      <c r="I28" s="817"/>
      <c r="J28" s="817"/>
      <c r="K28" s="817"/>
      <c r="L28" s="817"/>
      <c r="M28" s="817"/>
      <c r="N28" s="817"/>
      <c r="O28" s="817"/>
      <c r="P28" s="817"/>
      <c r="Q28" s="817"/>
      <c r="R28" s="817"/>
      <c r="S28" s="817"/>
      <c r="T28" s="817"/>
      <c r="U28" s="817"/>
      <c r="V28" s="817"/>
      <c r="W28" s="817"/>
      <c r="X28" s="117"/>
    </row>
    <row r="29" spans="1:24" ht="15.95" customHeight="1">
      <c r="A29" s="830"/>
      <c r="B29" s="833"/>
      <c r="G29" s="1331" t="s">
        <v>459</v>
      </c>
      <c r="H29" s="1331"/>
      <c r="I29" s="1331"/>
      <c r="J29" s="831"/>
      <c r="K29" s="831"/>
      <c r="L29" s="831"/>
      <c r="M29" s="831"/>
      <c r="N29" s="831"/>
      <c r="O29" s="831"/>
      <c r="P29" s="831"/>
      <c r="Q29" s="831"/>
      <c r="R29" s="831"/>
      <c r="S29" s="831"/>
      <c r="T29" s="831"/>
      <c r="U29" s="831"/>
      <c r="V29" s="831"/>
      <c r="X29" s="117"/>
    </row>
    <row r="30" spans="1:24" ht="15.95" customHeight="1">
      <c r="A30" s="830"/>
      <c r="B30" s="833"/>
      <c r="G30" s="1331"/>
      <c r="H30" s="1331"/>
      <c r="I30" s="1331"/>
      <c r="J30" s="831"/>
      <c r="K30" s="831"/>
      <c r="L30" s="831"/>
      <c r="M30" s="831"/>
      <c r="N30" s="831"/>
      <c r="O30" s="831"/>
      <c r="P30" s="831"/>
      <c r="Q30" s="831"/>
      <c r="R30" s="831"/>
      <c r="S30" s="831"/>
      <c r="T30" s="831"/>
      <c r="U30" s="831"/>
      <c r="V30" s="831"/>
      <c r="X30" s="117"/>
    </row>
    <row r="31" spans="1:24" ht="15.95" customHeight="1">
      <c r="A31" s="830"/>
      <c r="B31" s="833"/>
      <c r="G31" s="1331"/>
      <c r="H31" s="1331"/>
      <c r="I31" s="1331"/>
      <c r="J31" s="831"/>
      <c r="K31" s="831"/>
      <c r="L31" s="831"/>
      <c r="M31" s="831"/>
      <c r="N31" s="831"/>
      <c r="O31" s="831"/>
      <c r="P31" s="831"/>
      <c r="Q31" s="831"/>
      <c r="R31" s="831"/>
      <c r="S31" s="831"/>
      <c r="T31" s="831"/>
      <c r="U31" s="831"/>
      <c r="V31" s="831"/>
      <c r="X31" s="117"/>
    </row>
    <row r="32" spans="1:24" ht="15.95" customHeight="1">
      <c r="A32" s="125" t="s">
        <v>475</v>
      </c>
      <c r="B32" s="834"/>
      <c r="C32" s="126"/>
      <c r="D32" s="126"/>
      <c r="E32" s="126"/>
      <c r="F32" s="126"/>
      <c r="G32" s="126"/>
      <c r="H32" s="126"/>
      <c r="I32" s="126"/>
      <c r="J32" s="126"/>
      <c r="K32" s="126"/>
      <c r="L32" s="126"/>
      <c r="M32" s="835"/>
      <c r="N32" s="835"/>
      <c r="O32" s="835" t="s">
        <v>157</v>
      </c>
      <c r="P32" s="835"/>
      <c r="Q32" s="836"/>
      <c r="R32" s="836"/>
      <c r="S32" s="836"/>
      <c r="T32" s="836"/>
      <c r="U32" s="836"/>
      <c r="V32" s="836"/>
      <c r="W32" s="836"/>
      <c r="X32" s="127"/>
    </row>
    <row r="33" spans="1:24" ht="15.95" customHeight="1">
      <c r="A33" s="128"/>
      <c r="B33" s="839" t="s">
        <v>476</v>
      </c>
      <c r="C33" s="822" t="s">
        <v>467</v>
      </c>
      <c r="D33" s="822"/>
      <c r="E33" s="822"/>
      <c r="F33" s="822"/>
      <c r="G33" s="841" t="s">
        <v>469</v>
      </c>
      <c r="H33" s="1329"/>
      <c r="I33" s="822"/>
      <c r="J33" s="822" t="s">
        <v>470</v>
      </c>
      <c r="K33" s="822"/>
      <c r="L33" s="822"/>
      <c r="M33" s="822" t="s">
        <v>471</v>
      </c>
      <c r="N33" s="822"/>
      <c r="O33" s="822"/>
      <c r="P33" s="822" t="s">
        <v>477</v>
      </c>
      <c r="Q33" s="822"/>
      <c r="R33" s="822"/>
      <c r="S33" s="843" t="s">
        <v>472</v>
      </c>
      <c r="T33" s="822"/>
      <c r="U33" s="822" t="s">
        <v>473</v>
      </c>
      <c r="V33" s="822"/>
      <c r="W33" s="822"/>
      <c r="X33" s="129"/>
    </row>
    <row r="34" spans="1:24" ht="15.95" customHeight="1">
      <c r="A34" s="830" t="s">
        <v>478</v>
      </c>
      <c r="B34" s="833"/>
      <c r="C34" s="817"/>
      <c r="D34" s="817"/>
      <c r="E34" s="817"/>
      <c r="F34" s="817"/>
      <c r="G34" s="1331"/>
      <c r="H34" s="1331"/>
      <c r="I34" s="817"/>
      <c r="J34" s="817"/>
      <c r="K34" s="817"/>
      <c r="L34" s="817"/>
      <c r="M34" s="817"/>
      <c r="N34" s="817"/>
      <c r="O34" s="817"/>
      <c r="P34" s="817"/>
      <c r="Q34" s="817"/>
      <c r="R34" s="817"/>
      <c r="S34" s="817"/>
      <c r="T34" s="817"/>
      <c r="U34" s="817"/>
      <c r="V34" s="817"/>
      <c r="W34" s="817"/>
      <c r="X34" s="117"/>
    </row>
    <row r="35" spans="1:24" ht="15.95" customHeight="1">
      <c r="A35" s="830"/>
      <c r="B35" s="833"/>
      <c r="G35" s="1331" t="s">
        <v>479</v>
      </c>
      <c r="H35" s="1331"/>
      <c r="I35" s="1331"/>
      <c r="J35" s="831"/>
      <c r="K35" s="831"/>
      <c r="L35" s="831"/>
      <c r="M35" s="831"/>
      <c r="N35" s="831"/>
      <c r="O35" s="831"/>
      <c r="P35" s="831"/>
      <c r="Q35" s="831"/>
      <c r="R35" s="831"/>
      <c r="S35" s="831"/>
      <c r="T35" s="831"/>
      <c r="U35" s="831"/>
      <c r="V35" s="831"/>
      <c r="X35" s="117"/>
    </row>
    <row r="36" spans="1:24" ht="15.95" customHeight="1">
      <c r="A36" s="830"/>
      <c r="B36" s="833"/>
      <c r="G36" s="1331"/>
      <c r="H36" s="1331"/>
      <c r="I36" s="1331"/>
      <c r="J36" s="831"/>
      <c r="K36" s="831"/>
      <c r="L36" s="831"/>
      <c r="M36" s="831"/>
      <c r="N36" s="831"/>
      <c r="O36" s="831"/>
      <c r="P36" s="831"/>
      <c r="Q36" s="831"/>
      <c r="R36" s="831"/>
      <c r="S36" s="831"/>
      <c r="T36" s="831"/>
      <c r="U36" s="831"/>
      <c r="V36" s="831"/>
      <c r="X36" s="117"/>
    </row>
    <row r="37" spans="1:24" ht="15.95" customHeight="1">
      <c r="A37" s="830"/>
      <c r="B37" s="833"/>
      <c r="G37" s="1331"/>
      <c r="H37" s="1331"/>
      <c r="I37" s="1331"/>
      <c r="J37" s="831"/>
      <c r="K37" s="831"/>
      <c r="L37" s="831"/>
      <c r="M37" s="831"/>
      <c r="N37" s="831"/>
      <c r="O37" s="831"/>
      <c r="P37" s="831"/>
      <c r="Q37" s="831"/>
      <c r="R37" s="831"/>
      <c r="S37" s="831"/>
      <c r="T37" s="831"/>
      <c r="U37" s="831"/>
      <c r="V37" s="831"/>
      <c r="X37" s="117"/>
    </row>
    <row r="38" spans="1:24" ht="15.95" customHeight="1" thickBot="1">
      <c r="A38" s="130"/>
      <c r="B38" s="840"/>
      <c r="C38" s="131"/>
      <c r="D38" s="131"/>
      <c r="E38" s="131"/>
      <c r="F38" s="131"/>
      <c r="G38" s="131"/>
      <c r="H38" s="131"/>
      <c r="I38" s="131"/>
      <c r="J38" s="131"/>
      <c r="K38" s="131"/>
      <c r="L38" s="131"/>
      <c r="M38" s="828"/>
      <c r="N38" s="828"/>
      <c r="O38" s="828" t="s">
        <v>157</v>
      </c>
      <c r="P38" s="828"/>
      <c r="Q38" s="842"/>
      <c r="R38" s="842"/>
      <c r="S38" s="842"/>
      <c r="T38" s="842"/>
      <c r="U38" s="842"/>
      <c r="V38" s="842"/>
      <c r="W38" s="842"/>
      <c r="X38" s="123"/>
    </row>
    <row r="39" spans="1:24" ht="13.5" thickBot="1"/>
    <row r="40" spans="1:24" ht="13.5" customHeight="1">
      <c r="B40" s="446"/>
      <c r="C40" s="447"/>
      <c r="D40" s="447"/>
      <c r="E40" s="863" t="s">
        <v>480</v>
      </c>
      <c r="F40" s="864"/>
      <c r="G40" s="864"/>
      <c r="H40" s="865" t="s">
        <v>481</v>
      </c>
      <c r="I40" s="864"/>
      <c r="J40" s="864"/>
      <c r="K40" s="866" t="s">
        <v>10</v>
      </c>
      <c r="L40" s="867"/>
      <c r="M40" s="868"/>
      <c r="N40" s="869"/>
      <c r="O40" s="870"/>
      <c r="P40" s="870"/>
      <c r="R40" s="871" t="s">
        <v>482</v>
      </c>
      <c r="S40" s="809"/>
      <c r="T40" s="812"/>
      <c r="U40" s="844" t="s">
        <v>483</v>
      </c>
      <c r="V40" s="809"/>
      <c r="W40" s="810"/>
    </row>
    <row r="41" spans="1:24">
      <c r="B41" s="447"/>
      <c r="C41" s="447"/>
      <c r="D41" s="447"/>
      <c r="E41" s="846"/>
      <c r="F41" s="847"/>
      <c r="G41" s="847"/>
      <c r="H41" s="847"/>
      <c r="I41" s="847"/>
      <c r="J41" s="847"/>
      <c r="K41" s="850"/>
      <c r="L41" s="851"/>
      <c r="M41" s="852"/>
      <c r="N41" s="869"/>
      <c r="O41" s="870"/>
      <c r="P41" s="870"/>
      <c r="R41" s="818"/>
      <c r="S41" s="819"/>
      <c r="T41" s="857"/>
      <c r="U41" s="845"/>
      <c r="V41" s="819"/>
      <c r="W41" s="820"/>
    </row>
    <row r="42" spans="1:24">
      <c r="B42" s="447"/>
      <c r="C42" s="447"/>
      <c r="D42" s="447"/>
      <c r="E42" s="846"/>
      <c r="F42" s="847"/>
      <c r="G42" s="847"/>
      <c r="H42" s="847"/>
      <c r="I42" s="847"/>
      <c r="J42" s="847"/>
      <c r="K42" s="850"/>
      <c r="L42" s="851"/>
      <c r="M42" s="852"/>
      <c r="N42" s="869"/>
      <c r="O42" s="870"/>
      <c r="P42" s="870"/>
      <c r="R42" s="818"/>
      <c r="S42" s="819"/>
      <c r="T42" s="857"/>
      <c r="U42" s="845"/>
      <c r="V42" s="819"/>
      <c r="W42" s="820"/>
    </row>
    <row r="43" spans="1:24">
      <c r="B43" s="447"/>
      <c r="C43" s="447"/>
      <c r="D43" s="447"/>
      <c r="E43" s="846"/>
      <c r="F43" s="847"/>
      <c r="G43" s="847"/>
      <c r="H43" s="847"/>
      <c r="I43" s="847"/>
      <c r="J43" s="847"/>
      <c r="K43" s="850"/>
      <c r="L43" s="851"/>
      <c r="M43" s="852"/>
      <c r="N43" s="869"/>
      <c r="O43" s="870"/>
      <c r="P43" s="870"/>
      <c r="R43" s="818"/>
      <c r="S43" s="819"/>
      <c r="T43" s="857"/>
      <c r="U43" s="845"/>
      <c r="V43" s="819"/>
      <c r="W43" s="820"/>
    </row>
    <row r="44" spans="1:24">
      <c r="B44" s="447"/>
      <c r="C44" s="447"/>
      <c r="D44" s="447"/>
      <c r="E44" s="846"/>
      <c r="F44" s="847"/>
      <c r="G44" s="847"/>
      <c r="H44" s="847"/>
      <c r="I44" s="847"/>
      <c r="J44" s="847"/>
      <c r="K44" s="850"/>
      <c r="L44" s="851"/>
      <c r="M44" s="852"/>
      <c r="N44" s="856"/>
      <c r="O44" s="817"/>
      <c r="P44" s="817"/>
      <c r="R44" s="818"/>
      <c r="S44" s="819"/>
      <c r="T44" s="857"/>
      <c r="U44" s="845"/>
      <c r="V44" s="819"/>
      <c r="W44" s="820"/>
    </row>
    <row r="45" spans="1:24">
      <c r="B45" s="447"/>
      <c r="C45" s="447"/>
      <c r="D45" s="447"/>
      <c r="E45" s="846"/>
      <c r="F45" s="847"/>
      <c r="G45" s="847"/>
      <c r="H45" s="847"/>
      <c r="I45" s="847"/>
      <c r="J45" s="847"/>
      <c r="K45" s="850"/>
      <c r="L45" s="851"/>
      <c r="M45" s="852"/>
      <c r="N45" s="856"/>
      <c r="O45" s="817"/>
      <c r="P45" s="817"/>
      <c r="R45" s="818"/>
      <c r="S45" s="819"/>
      <c r="T45" s="857"/>
      <c r="U45" s="845"/>
      <c r="V45" s="819"/>
      <c r="W45" s="820"/>
    </row>
    <row r="46" spans="1:24">
      <c r="B46" s="447"/>
      <c r="C46" s="447"/>
      <c r="D46" s="447"/>
      <c r="E46" s="846"/>
      <c r="F46" s="847"/>
      <c r="G46" s="847"/>
      <c r="H46" s="847"/>
      <c r="I46" s="847"/>
      <c r="J46" s="847"/>
      <c r="K46" s="850"/>
      <c r="L46" s="851"/>
      <c r="M46" s="852"/>
      <c r="N46" s="856"/>
      <c r="O46" s="817"/>
      <c r="P46" s="817"/>
      <c r="R46" s="818"/>
      <c r="S46" s="819"/>
      <c r="T46" s="857"/>
      <c r="U46" s="845"/>
      <c r="V46" s="819"/>
      <c r="W46" s="820"/>
    </row>
    <row r="47" spans="1:24" ht="13.5" thickBot="1">
      <c r="B47" s="447"/>
      <c r="C47" s="447"/>
      <c r="D47" s="450"/>
      <c r="E47" s="848"/>
      <c r="F47" s="849"/>
      <c r="G47" s="849"/>
      <c r="H47" s="849"/>
      <c r="I47" s="849"/>
      <c r="J47" s="849"/>
      <c r="K47" s="853"/>
      <c r="L47" s="854"/>
      <c r="M47" s="855"/>
      <c r="N47" s="856"/>
      <c r="O47" s="817"/>
      <c r="P47" s="817"/>
      <c r="R47" s="858"/>
      <c r="S47" s="859"/>
      <c r="T47" s="860"/>
      <c r="U47" s="861"/>
      <c r="V47" s="859"/>
      <c r="W47" s="862"/>
    </row>
  </sheetData>
  <mergeCells count="66">
    <mergeCell ref="Z1:AD5"/>
    <mergeCell ref="U40:W43"/>
    <mergeCell ref="E44:G47"/>
    <mergeCell ref="H44:J47"/>
    <mergeCell ref="K44:M47"/>
    <mergeCell ref="N44:P47"/>
    <mergeCell ref="R44:T47"/>
    <mergeCell ref="U44:W47"/>
    <mergeCell ref="E40:G43"/>
    <mergeCell ref="H40:J43"/>
    <mergeCell ref="K40:M43"/>
    <mergeCell ref="N40:P43"/>
    <mergeCell ref="R40:T43"/>
    <mergeCell ref="J33:K34"/>
    <mergeCell ref="L33:L34"/>
    <mergeCell ref="U27:W28"/>
    <mergeCell ref="J35:V37"/>
    <mergeCell ref="M38:N38"/>
    <mergeCell ref="O38:P38"/>
    <mergeCell ref="Q38:W38"/>
    <mergeCell ref="M33:N34"/>
    <mergeCell ref="O33:O34"/>
    <mergeCell ref="P33:Q34"/>
    <mergeCell ref="R33:R34"/>
    <mergeCell ref="S33:T34"/>
    <mergeCell ref="U33:W34"/>
    <mergeCell ref="C27:F28"/>
    <mergeCell ref="G27:H28"/>
    <mergeCell ref="I27:I28"/>
    <mergeCell ref="A34:A37"/>
    <mergeCell ref="G35:I37"/>
    <mergeCell ref="B33:B38"/>
    <mergeCell ref="C33:F34"/>
    <mergeCell ref="G33:H34"/>
    <mergeCell ref="I33:I34"/>
    <mergeCell ref="M32:N32"/>
    <mergeCell ref="O32:P32"/>
    <mergeCell ref="Q32:W32"/>
    <mergeCell ref="L27:L28"/>
    <mergeCell ref="M27:N28"/>
    <mergeCell ref="O27:O28"/>
    <mergeCell ref="P27:Q28"/>
    <mergeCell ref="R27:R28"/>
    <mergeCell ref="S27:T28"/>
    <mergeCell ref="J27:K28"/>
    <mergeCell ref="A4:D5"/>
    <mergeCell ref="E4:X4"/>
    <mergeCell ref="E5:G5"/>
    <mergeCell ref="I5:W5"/>
    <mergeCell ref="A6:D6"/>
    <mergeCell ref="E6:X6"/>
    <mergeCell ref="B8:W25"/>
    <mergeCell ref="B26:D26"/>
    <mergeCell ref="E26:F26"/>
    <mergeCell ref="G26:K26"/>
    <mergeCell ref="L26:W26"/>
    <mergeCell ref="A28:A31"/>
    <mergeCell ref="G29:I31"/>
    <mergeCell ref="J29:V31"/>
    <mergeCell ref="B27:B32"/>
    <mergeCell ref="A2:X2"/>
    <mergeCell ref="A3:D3"/>
    <mergeCell ref="E3:G3"/>
    <mergeCell ref="H3:J3"/>
    <mergeCell ref="K3:M3"/>
    <mergeCell ref="N3:X3"/>
  </mergeCells>
  <phoneticPr fontId="3"/>
  <hyperlinks>
    <hyperlink ref="Z1:AD5" location="入力シート!A1" display="入力シート" xr:uid="{00000000-0004-0000-0E00-000000000000}"/>
  </hyperlinks>
  <pageMargins left="0.78740157480314965" right="0.78740157480314965" top="0.98425196850393704" bottom="0.98425196850393704" header="0.51181102362204722" footer="0.51181102362204722"/>
  <pageSetup paperSize="9" scale="82"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gumma_Y10">
    <tabColor theme="0"/>
    <pageSetUpPr fitToPage="1"/>
  </sheetPr>
  <dimension ref="A1:AD40"/>
  <sheetViews>
    <sheetView showGridLines="0" zoomScaleNormal="100" zoomScaleSheetLayoutView="100" workbookViewId="0">
      <selection sqref="A1:A1048576"/>
    </sheetView>
  </sheetViews>
  <sheetFormatPr defaultColWidth="4" defaultRowHeight="12.95"/>
  <cols>
    <col min="1" max="16384" width="4" style="114"/>
  </cols>
  <sheetData>
    <row r="1" spans="1:30" ht="14.45" customHeight="1">
      <c r="Z1" s="579" t="s">
        <v>154</v>
      </c>
      <c r="AA1" s="580"/>
      <c r="AB1" s="580"/>
      <c r="AC1" s="580"/>
      <c r="AD1" s="581"/>
    </row>
    <row r="2" spans="1:30" ht="30" customHeight="1">
      <c r="A2" s="569" t="s">
        <v>484</v>
      </c>
      <c r="B2" s="569"/>
      <c r="C2" s="569"/>
      <c r="D2" s="569"/>
      <c r="E2" s="569"/>
      <c r="F2" s="569"/>
      <c r="G2" s="569"/>
      <c r="H2" s="569"/>
      <c r="I2" s="569"/>
      <c r="J2" s="569"/>
      <c r="K2" s="569"/>
      <c r="L2" s="569"/>
      <c r="M2" s="569"/>
      <c r="N2" s="569"/>
      <c r="O2" s="569"/>
      <c r="P2" s="569"/>
      <c r="Q2" s="569"/>
      <c r="R2" s="569"/>
      <c r="S2" s="569"/>
      <c r="T2" s="569"/>
      <c r="U2" s="569"/>
      <c r="V2" s="569"/>
      <c r="W2" s="569"/>
      <c r="X2" s="569"/>
      <c r="Z2" s="582"/>
      <c r="AA2" s="583"/>
      <c r="AB2" s="583"/>
      <c r="AC2" s="583"/>
      <c r="AD2" s="584"/>
    </row>
    <row r="3" spans="1:30">
      <c r="A3" s="132"/>
      <c r="B3" s="133"/>
      <c r="C3" s="133"/>
      <c r="D3" s="133"/>
      <c r="E3" s="133"/>
      <c r="F3" s="133"/>
      <c r="G3" s="133"/>
      <c r="H3" s="133"/>
      <c r="I3" s="133"/>
      <c r="J3" s="133"/>
      <c r="K3" s="133"/>
      <c r="L3" s="133"/>
      <c r="M3" s="133"/>
      <c r="N3" s="133"/>
      <c r="O3" s="133"/>
      <c r="P3" s="133"/>
      <c r="Q3" s="133"/>
      <c r="R3" s="133"/>
      <c r="S3" s="133"/>
      <c r="T3" s="133"/>
      <c r="U3" s="133"/>
      <c r="V3" s="133"/>
      <c r="W3" s="133"/>
      <c r="X3" s="134"/>
      <c r="Z3" s="582"/>
      <c r="AA3" s="583"/>
      <c r="AB3" s="583"/>
      <c r="AC3" s="583"/>
      <c r="AD3" s="584"/>
    </row>
    <row r="4" spans="1:30">
      <c r="A4" s="135"/>
      <c r="N4" s="136"/>
      <c r="P4" s="136" t="s">
        <v>157</v>
      </c>
      <c r="Q4" s="872"/>
      <c r="R4" s="872"/>
      <c r="S4" s="872"/>
      <c r="T4" s="872"/>
      <c r="U4" s="872"/>
      <c r="V4" s="872"/>
      <c r="W4" s="872"/>
      <c r="X4" s="137"/>
      <c r="Z4" s="582"/>
      <c r="AA4" s="583"/>
      <c r="AB4" s="583"/>
      <c r="AC4" s="583"/>
      <c r="AD4" s="584"/>
    </row>
    <row r="5" spans="1:30" ht="30" customHeight="1" thickBot="1">
      <c r="A5" s="135"/>
      <c r="D5" s="873" t="s">
        <v>462</v>
      </c>
      <c r="E5" s="873"/>
      <c r="F5" s="874" t="str">
        <f>入力シート!C8</f>
        <v>本庁管内　○○○○○○○○○○○○○○○○○○工事</v>
      </c>
      <c r="G5" s="874"/>
      <c r="H5" s="874"/>
      <c r="I5" s="874"/>
      <c r="J5" s="874"/>
      <c r="K5" s="874"/>
      <c r="L5" s="874"/>
      <c r="M5" s="874"/>
      <c r="N5" s="874"/>
      <c r="O5" s="874"/>
      <c r="P5" s="874"/>
      <c r="Q5" s="874"/>
      <c r="R5" s="874"/>
      <c r="S5" s="874"/>
      <c r="T5" s="874"/>
      <c r="U5" s="874"/>
      <c r="X5" s="137"/>
      <c r="Z5" s="585"/>
      <c r="AA5" s="586"/>
      <c r="AB5" s="586"/>
      <c r="AC5" s="586"/>
      <c r="AD5" s="587"/>
    </row>
    <row r="6" spans="1:30">
      <c r="A6" s="135"/>
      <c r="X6" s="137"/>
    </row>
    <row r="7" spans="1:30">
      <c r="A7" s="135"/>
      <c r="E7" s="114" t="s">
        <v>485</v>
      </c>
      <c r="X7" s="137"/>
    </row>
    <row r="8" spans="1:30">
      <c r="A8" s="135"/>
      <c r="X8" s="137"/>
    </row>
    <row r="9" spans="1:30">
      <c r="A9" s="875" t="s">
        <v>486</v>
      </c>
      <c r="B9" s="876"/>
      <c r="C9" s="876"/>
      <c r="D9" s="876"/>
      <c r="E9" s="876"/>
      <c r="F9" s="876"/>
      <c r="G9" s="876"/>
      <c r="H9" s="876"/>
      <c r="I9" s="876"/>
      <c r="J9" s="876"/>
      <c r="K9" s="876"/>
      <c r="L9" s="876"/>
      <c r="M9" s="876"/>
      <c r="N9" s="876"/>
      <c r="O9" s="876"/>
      <c r="P9" s="876"/>
      <c r="Q9" s="876"/>
      <c r="R9" s="876"/>
      <c r="S9" s="876"/>
      <c r="T9" s="876"/>
      <c r="U9" s="876"/>
      <c r="V9" s="876"/>
      <c r="W9" s="876"/>
      <c r="X9" s="877"/>
    </row>
    <row r="10" spans="1:30">
      <c r="A10" s="135"/>
      <c r="X10" s="137"/>
    </row>
    <row r="11" spans="1:30">
      <c r="A11" s="135"/>
      <c r="B11" s="878" t="s">
        <v>487</v>
      </c>
      <c r="C11" s="878"/>
      <c r="D11" s="878"/>
      <c r="E11" s="878" t="s">
        <v>488</v>
      </c>
      <c r="F11" s="878"/>
      <c r="G11" s="878"/>
      <c r="H11" s="878" t="s">
        <v>489</v>
      </c>
      <c r="I11" s="878"/>
      <c r="J11" s="878" t="s">
        <v>490</v>
      </c>
      <c r="K11" s="878"/>
      <c r="L11" s="878"/>
      <c r="M11" s="878" t="s">
        <v>491</v>
      </c>
      <c r="N11" s="878"/>
      <c r="O11" s="878"/>
      <c r="P11" s="878"/>
      <c r="Q11" s="878"/>
      <c r="R11" s="878"/>
      <c r="S11" s="878"/>
      <c r="T11" s="878"/>
      <c r="U11" s="878"/>
      <c r="V11" s="878" t="s">
        <v>492</v>
      </c>
      <c r="W11" s="878"/>
      <c r="X11" s="137"/>
    </row>
    <row r="12" spans="1:30">
      <c r="A12" s="135"/>
      <c r="B12" s="878"/>
      <c r="C12" s="878"/>
      <c r="D12" s="878"/>
      <c r="E12" s="878"/>
      <c r="F12" s="878"/>
      <c r="G12" s="878"/>
      <c r="H12" s="878"/>
      <c r="I12" s="878"/>
      <c r="J12" s="878"/>
      <c r="K12" s="878"/>
      <c r="L12" s="878"/>
      <c r="M12" s="878" t="s">
        <v>493</v>
      </c>
      <c r="N12" s="878"/>
      <c r="O12" s="878"/>
      <c r="P12" s="878" t="s">
        <v>494</v>
      </c>
      <c r="Q12" s="878"/>
      <c r="R12" s="878" t="s">
        <v>495</v>
      </c>
      <c r="S12" s="878"/>
      <c r="T12" s="878" t="s">
        <v>496</v>
      </c>
      <c r="U12" s="878"/>
      <c r="V12" s="878"/>
      <c r="W12" s="878"/>
      <c r="X12" s="137"/>
    </row>
    <row r="13" spans="1:30" ht="27" customHeight="1">
      <c r="A13" s="135"/>
      <c r="B13" s="879"/>
      <c r="C13" s="879"/>
      <c r="D13" s="879"/>
      <c r="E13" s="879"/>
      <c r="F13" s="879"/>
      <c r="G13" s="879"/>
      <c r="H13" s="879"/>
      <c r="I13" s="879"/>
      <c r="J13" s="879"/>
      <c r="K13" s="879"/>
      <c r="L13" s="879"/>
      <c r="M13" s="880"/>
      <c r="N13" s="881"/>
      <c r="O13" s="882"/>
      <c r="P13" s="879"/>
      <c r="Q13" s="879"/>
      <c r="R13" s="879"/>
      <c r="S13" s="879"/>
      <c r="T13" s="883"/>
      <c r="U13" s="883"/>
      <c r="V13" s="884"/>
      <c r="W13" s="884"/>
      <c r="X13" s="137"/>
    </row>
    <row r="14" spans="1:30" ht="27" customHeight="1">
      <c r="A14" s="135"/>
      <c r="B14" s="879"/>
      <c r="C14" s="879"/>
      <c r="D14" s="879"/>
      <c r="E14" s="879"/>
      <c r="F14" s="879"/>
      <c r="G14" s="879"/>
      <c r="H14" s="879"/>
      <c r="I14" s="879"/>
      <c r="J14" s="879"/>
      <c r="K14" s="879"/>
      <c r="L14" s="879"/>
      <c r="M14" s="885"/>
      <c r="N14" s="885"/>
      <c r="O14" s="885"/>
      <c r="P14" s="879"/>
      <c r="Q14" s="879"/>
      <c r="R14" s="879"/>
      <c r="S14" s="879"/>
      <c r="T14" s="883"/>
      <c r="U14" s="883"/>
      <c r="V14" s="884"/>
      <c r="W14" s="884"/>
      <c r="X14" s="137"/>
    </row>
    <row r="15" spans="1:30" ht="27" customHeight="1">
      <c r="A15" s="135"/>
      <c r="B15" s="879"/>
      <c r="C15" s="879"/>
      <c r="D15" s="879"/>
      <c r="E15" s="879"/>
      <c r="F15" s="879"/>
      <c r="G15" s="879"/>
      <c r="H15" s="879"/>
      <c r="I15" s="879"/>
      <c r="J15" s="879"/>
      <c r="K15" s="879"/>
      <c r="L15" s="879"/>
      <c r="M15" s="885"/>
      <c r="N15" s="885"/>
      <c r="O15" s="885"/>
      <c r="P15" s="879"/>
      <c r="Q15" s="879"/>
      <c r="R15" s="879"/>
      <c r="S15" s="879"/>
      <c r="T15" s="883"/>
      <c r="U15" s="883"/>
      <c r="V15" s="884"/>
      <c r="W15" s="884"/>
      <c r="X15" s="137"/>
    </row>
    <row r="16" spans="1:30" ht="27" customHeight="1">
      <c r="A16" s="135"/>
      <c r="B16" s="879"/>
      <c r="C16" s="879"/>
      <c r="D16" s="879"/>
      <c r="E16" s="879"/>
      <c r="F16" s="879"/>
      <c r="G16" s="879"/>
      <c r="H16" s="879"/>
      <c r="I16" s="879"/>
      <c r="J16" s="879"/>
      <c r="K16" s="879"/>
      <c r="L16" s="879"/>
      <c r="M16" s="885"/>
      <c r="N16" s="885"/>
      <c r="O16" s="885"/>
      <c r="P16" s="879"/>
      <c r="Q16" s="879"/>
      <c r="R16" s="879"/>
      <c r="S16" s="879"/>
      <c r="T16" s="883"/>
      <c r="U16" s="883"/>
      <c r="V16" s="884"/>
      <c r="W16" s="884"/>
      <c r="X16" s="137"/>
    </row>
    <row r="17" spans="1:24" ht="27" customHeight="1">
      <c r="A17" s="135"/>
      <c r="B17" s="879"/>
      <c r="C17" s="879"/>
      <c r="D17" s="879"/>
      <c r="E17" s="879"/>
      <c r="F17" s="879"/>
      <c r="G17" s="879"/>
      <c r="H17" s="879"/>
      <c r="I17" s="879"/>
      <c r="J17" s="879"/>
      <c r="K17" s="879"/>
      <c r="L17" s="879"/>
      <c r="M17" s="885"/>
      <c r="N17" s="885"/>
      <c r="O17" s="885"/>
      <c r="P17" s="879"/>
      <c r="Q17" s="879"/>
      <c r="R17" s="879"/>
      <c r="S17" s="879"/>
      <c r="T17" s="883"/>
      <c r="U17" s="883"/>
      <c r="V17" s="884"/>
      <c r="W17" s="884"/>
      <c r="X17" s="137"/>
    </row>
    <row r="18" spans="1:24" ht="27" customHeight="1">
      <c r="A18" s="135"/>
      <c r="B18" s="879"/>
      <c r="C18" s="879"/>
      <c r="D18" s="879"/>
      <c r="E18" s="879"/>
      <c r="F18" s="879"/>
      <c r="G18" s="879"/>
      <c r="H18" s="879"/>
      <c r="I18" s="879"/>
      <c r="J18" s="879"/>
      <c r="K18" s="879"/>
      <c r="L18" s="879"/>
      <c r="M18" s="885"/>
      <c r="N18" s="885"/>
      <c r="O18" s="885"/>
      <c r="P18" s="879"/>
      <c r="Q18" s="879"/>
      <c r="R18" s="879"/>
      <c r="S18" s="879"/>
      <c r="T18" s="883"/>
      <c r="U18" s="883"/>
      <c r="V18" s="884"/>
      <c r="W18" s="884"/>
      <c r="X18" s="137"/>
    </row>
    <row r="19" spans="1:24" ht="27" customHeight="1">
      <c r="A19" s="135"/>
      <c r="B19" s="879"/>
      <c r="C19" s="879"/>
      <c r="D19" s="879"/>
      <c r="E19" s="879"/>
      <c r="F19" s="879"/>
      <c r="G19" s="879"/>
      <c r="H19" s="879"/>
      <c r="I19" s="879"/>
      <c r="J19" s="879"/>
      <c r="K19" s="879"/>
      <c r="L19" s="879"/>
      <c r="M19" s="885"/>
      <c r="N19" s="885"/>
      <c r="O19" s="885"/>
      <c r="P19" s="879"/>
      <c r="Q19" s="879"/>
      <c r="R19" s="879"/>
      <c r="S19" s="879"/>
      <c r="T19" s="883"/>
      <c r="U19" s="883"/>
      <c r="V19" s="884"/>
      <c r="W19" s="884"/>
      <c r="X19" s="137"/>
    </row>
    <row r="20" spans="1:24" ht="27" customHeight="1">
      <c r="A20" s="135"/>
      <c r="B20" s="879"/>
      <c r="C20" s="879"/>
      <c r="D20" s="879"/>
      <c r="E20" s="879"/>
      <c r="F20" s="879"/>
      <c r="G20" s="879"/>
      <c r="H20" s="879"/>
      <c r="I20" s="879"/>
      <c r="J20" s="879"/>
      <c r="K20" s="879"/>
      <c r="L20" s="879"/>
      <c r="M20" s="885"/>
      <c r="N20" s="885"/>
      <c r="O20" s="885"/>
      <c r="P20" s="879"/>
      <c r="Q20" s="879"/>
      <c r="R20" s="879"/>
      <c r="S20" s="879"/>
      <c r="T20" s="883"/>
      <c r="U20" s="883"/>
      <c r="V20" s="884"/>
      <c r="W20" s="884"/>
      <c r="X20" s="137"/>
    </row>
    <row r="21" spans="1:24" ht="27" customHeight="1">
      <c r="A21" s="135"/>
      <c r="B21" s="879"/>
      <c r="C21" s="879"/>
      <c r="D21" s="879"/>
      <c r="E21" s="879"/>
      <c r="F21" s="879"/>
      <c r="G21" s="879"/>
      <c r="H21" s="879"/>
      <c r="I21" s="879"/>
      <c r="J21" s="879"/>
      <c r="K21" s="879"/>
      <c r="L21" s="879"/>
      <c r="M21" s="885"/>
      <c r="N21" s="885"/>
      <c r="O21" s="885"/>
      <c r="P21" s="879"/>
      <c r="Q21" s="879"/>
      <c r="R21" s="879"/>
      <c r="S21" s="879"/>
      <c r="T21" s="883"/>
      <c r="U21" s="883"/>
      <c r="V21" s="884"/>
      <c r="W21" s="884"/>
      <c r="X21" s="137"/>
    </row>
    <row r="22" spans="1:24" ht="27" customHeight="1">
      <c r="A22" s="135"/>
      <c r="B22" s="879"/>
      <c r="C22" s="879"/>
      <c r="D22" s="879"/>
      <c r="E22" s="879"/>
      <c r="F22" s="879"/>
      <c r="G22" s="879"/>
      <c r="H22" s="879"/>
      <c r="I22" s="879"/>
      <c r="J22" s="879"/>
      <c r="K22" s="879"/>
      <c r="L22" s="879"/>
      <c r="M22" s="885"/>
      <c r="N22" s="885"/>
      <c r="O22" s="885"/>
      <c r="P22" s="879"/>
      <c r="Q22" s="879"/>
      <c r="R22" s="879"/>
      <c r="S22" s="879"/>
      <c r="T22" s="883"/>
      <c r="U22" s="883"/>
      <c r="V22" s="884"/>
      <c r="W22" s="884"/>
      <c r="X22" s="137"/>
    </row>
    <row r="23" spans="1:24" ht="27" customHeight="1">
      <c r="A23" s="135"/>
      <c r="B23" s="879"/>
      <c r="C23" s="879"/>
      <c r="D23" s="879"/>
      <c r="E23" s="879"/>
      <c r="F23" s="879"/>
      <c r="G23" s="879"/>
      <c r="H23" s="879"/>
      <c r="I23" s="879"/>
      <c r="J23" s="879"/>
      <c r="K23" s="879"/>
      <c r="L23" s="879"/>
      <c r="M23" s="885"/>
      <c r="N23" s="885"/>
      <c r="O23" s="885"/>
      <c r="P23" s="879"/>
      <c r="Q23" s="879"/>
      <c r="R23" s="879"/>
      <c r="S23" s="879"/>
      <c r="T23" s="883"/>
      <c r="U23" s="883"/>
      <c r="V23" s="884"/>
      <c r="W23" s="884"/>
      <c r="X23" s="137"/>
    </row>
    <row r="24" spans="1:24" ht="27" customHeight="1">
      <c r="A24" s="135"/>
      <c r="B24" s="879"/>
      <c r="C24" s="879"/>
      <c r="D24" s="879"/>
      <c r="E24" s="879"/>
      <c r="F24" s="879"/>
      <c r="G24" s="879"/>
      <c r="H24" s="879"/>
      <c r="I24" s="879"/>
      <c r="J24" s="879"/>
      <c r="K24" s="879"/>
      <c r="L24" s="879"/>
      <c r="M24" s="885"/>
      <c r="N24" s="885"/>
      <c r="O24" s="885"/>
      <c r="P24" s="879"/>
      <c r="Q24" s="879"/>
      <c r="R24" s="879"/>
      <c r="S24" s="879"/>
      <c r="T24" s="883"/>
      <c r="U24" s="883"/>
      <c r="V24" s="884"/>
      <c r="W24" s="884"/>
      <c r="X24" s="137"/>
    </row>
    <row r="25" spans="1:24" ht="27" customHeight="1">
      <c r="A25" s="135"/>
      <c r="B25" s="879"/>
      <c r="C25" s="879"/>
      <c r="D25" s="879"/>
      <c r="E25" s="879"/>
      <c r="F25" s="879"/>
      <c r="G25" s="879"/>
      <c r="H25" s="879"/>
      <c r="I25" s="879"/>
      <c r="J25" s="879"/>
      <c r="K25" s="879"/>
      <c r="L25" s="879"/>
      <c r="M25" s="885"/>
      <c r="N25" s="885"/>
      <c r="O25" s="885"/>
      <c r="P25" s="879"/>
      <c r="Q25" s="879"/>
      <c r="R25" s="879"/>
      <c r="S25" s="879"/>
      <c r="T25" s="883"/>
      <c r="U25" s="883"/>
      <c r="V25" s="884"/>
      <c r="W25" s="884"/>
      <c r="X25" s="137"/>
    </row>
    <row r="26" spans="1:24" ht="27" customHeight="1">
      <c r="A26" s="135"/>
      <c r="B26" s="879"/>
      <c r="C26" s="879"/>
      <c r="D26" s="879"/>
      <c r="E26" s="879"/>
      <c r="F26" s="879"/>
      <c r="G26" s="879"/>
      <c r="H26" s="879"/>
      <c r="I26" s="879"/>
      <c r="J26" s="879"/>
      <c r="K26" s="879"/>
      <c r="L26" s="879"/>
      <c r="M26" s="885"/>
      <c r="N26" s="885"/>
      <c r="O26" s="885"/>
      <c r="P26" s="879"/>
      <c r="Q26" s="879"/>
      <c r="R26" s="879"/>
      <c r="S26" s="879"/>
      <c r="T26" s="883"/>
      <c r="U26" s="883"/>
      <c r="V26" s="884"/>
      <c r="W26" s="884"/>
      <c r="X26" s="137"/>
    </row>
    <row r="27" spans="1:24" ht="27" customHeight="1">
      <c r="A27" s="135"/>
      <c r="B27" s="879"/>
      <c r="C27" s="879"/>
      <c r="D27" s="879"/>
      <c r="E27" s="879"/>
      <c r="F27" s="879"/>
      <c r="G27" s="879"/>
      <c r="H27" s="879"/>
      <c r="I27" s="879"/>
      <c r="J27" s="879"/>
      <c r="K27" s="879"/>
      <c r="L27" s="879"/>
      <c r="M27" s="885"/>
      <c r="N27" s="885"/>
      <c r="O27" s="885"/>
      <c r="P27" s="879"/>
      <c r="Q27" s="879"/>
      <c r="R27" s="879"/>
      <c r="S27" s="879"/>
      <c r="T27" s="883"/>
      <c r="U27" s="883"/>
      <c r="V27" s="884"/>
      <c r="W27" s="884"/>
      <c r="X27" s="137"/>
    </row>
    <row r="28" spans="1:24">
      <c r="A28" s="138"/>
      <c r="B28" s="139"/>
      <c r="C28" s="139"/>
      <c r="D28" s="139"/>
      <c r="E28" s="139"/>
      <c r="F28" s="139"/>
      <c r="G28" s="139"/>
      <c r="H28" s="139"/>
      <c r="I28" s="139"/>
      <c r="J28" s="139"/>
      <c r="K28" s="139"/>
      <c r="L28" s="139"/>
      <c r="M28" s="139"/>
      <c r="N28" s="139"/>
      <c r="O28" s="139"/>
      <c r="P28" s="139"/>
      <c r="Q28" s="139"/>
      <c r="R28" s="139"/>
      <c r="S28" s="139"/>
      <c r="T28" s="139"/>
      <c r="U28" s="139"/>
      <c r="V28" s="139"/>
      <c r="W28" s="139"/>
      <c r="X28" s="140"/>
    </row>
    <row r="30" spans="1:24" ht="13.5" customHeight="1">
      <c r="H30" s="889" t="s">
        <v>481</v>
      </c>
      <c r="I30" s="890"/>
      <c r="J30" s="891"/>
      <c r="K30" s="897" t="s">
        <v>497</v>
      </c>
      <c r="L30" s="897"/>
      <c r="M30" s="898"/>
      <c r="N30" s="902"/>
      <c r="O30" s="903"/>
      <c r="P30" s="903"/>
      <c r="R30" s="904" t="s">
        <v>482</v>
      </c>
      <c r="S30" s="883"/>
      <c r="T30" s="883"/>
      <c r="U30" s="904" t="s">
        <v>483</v>
      </c>
      <c r="V30" s="883"/>
      <c r="W30" s="883"/>
    </row>
    <row r="31" spans="1:24">
      <c r="H31" s="892"/>
      <c r="I31" s="847"/>
      <c r="J31" s="893"/>
      <c r="K31" s="870"/>
      <c r="L31" s="870"/>
      <c r="M31" s="899"/>
      <c r="N31" s="902"/>
      <c r="O31" s="903"/>
      <c r="P31" s="903"/>
      <c r="R31" s="883"/>
      <c r="S31" s="883"/>
      <c r="T31" s="883"/>
      <c r="U31" s="883"/>
      <c r="V31" s="883"/>
      <c r="W31" s="883"/>
    </row>
    <row r="32" spans="1:24">
      <c r="H32" s="892"/>
      <c r="I32" s="847"/>
      <c r="J32" s="893"/>
      <c r="K32" s="870"/>
      <c r="L32" s="870"/>
      <c r="M32" s="899"/>
      <c r="N32" s="902"/>
      <c r="O32" s="903"/>
      <c r="P32" s="903"/>
      <c r="R32" s="883"/>
      <c r="S32" s="883"/>
      <c r="T32" s="883"/>
      <c r="U32" s="883"/>
      <c r="V32" s="883"/>
      <c r="W32" s="883"/>
    </row>
    <row r="33" spans="8:23">
      <c r="H33" s="894"/>
      <c r="I33" s="895"/>
      <c r="J33" s="896"/>
      <c r="K33" s="900"/>
      <c r="L33" s="900"/>
      <c r="M33" s="901"/>
      <c r="N33" s="902"/>
      <c r="O33" s="903"/>
      <c r="P33" s="903"/>
      <c r="R33" s="883"/>
      <c r="S33" s="883"/>
      <c r="T33" s="883"/>
      <c r="U33" s="883"/>
      <c r="V33" s="883"/>
      <c r="W33" s="883"/>
    </row>
    <row r="34" spans="8:23">
      <c r="H34" s="886"/>
      <c r="I34" s="886"/>
      <c r="J34" s="886"/>
      <c r="K34" s="883"/>
      <c r="L34" s="883"/>
      <c r="M34" s="883"/>
      <c r="N34" s="888"/>
      <c r="O34" s="888"/>
      <c r="P34" s="875"/>
      <c r="R34" s="883"/>
      <c r="S34" s="883"/>
      <c r="T34" s="883"/>
      <c r="U34" s="883"/>
      <c r="V34" s="883"/>
      <c r="W34" s="883"/>
    </row>
    <row r="35" spans="8:23">
      <c r="H35" s="887"/>
      <c r="I35" s="887"/>
      <c r="J35" s="887"/>
      <c r="K35" s="883"/>
      <c r="L35" s="883"/>
      <c r="M35" s="883"/>
      <c r="N35" s="888"/>
      <c r="O35" s="888"/>
      <c r="P35" s="875"/>
      <c r="R35" s="883"/>
      <c r="S35" s="883"/>
      <c r="T35" s="883"/>
      <c r="U35" s="883"/>
      <c r="V35" s="883"/>
      <c r="W35" s="883"/>
    </row>
    <row r="36" spans="8:23">
      <c r="H36" s="887"/>
      <c r="I36" s="887"/>
      <c r="J36" s="887"/>
      <c r="K36" s="883"/>
      <c r="L36" s="883"/>
      <c r="M36" s="883"/>
      <c r="N36" s="888"/>
      <c r="O36" s="888"/>
      <c r="P36" s="875"/>
      <c r="R36" s="883"/>
      <c r="S36" s="883"/>
      <c r="T36" s="883"/>
      <c r="U36" s="883"/>
      <c r="V36" s="883"/>
      <c r="W36" s="883"/>
    </row>
    <row r="37" spans="8:23">
      <c r="H37" s="887"/>
      <c r="I37" s="887"/>
      <c r="J37" s="887"/>
      <c r="K37" s="883"/>
      <c r="L37" s="883"/>
      <c r="M37" s="883"/>
      <c r="N37" s="888"/>
      <c r="O37" s="888"/>
      <c r="P37" s="875"/>
      <c r="R37" s="883"/>
      <c r="S37" s="883"/>
      <c r="T37" s="883"/>
      <c r="U37" s="883"/>
      <c r="V37" s="883"/>
      <c r="W37" s="883"/>
    </row>
    <row r="38" spans="8:23">
      <c r="H38" s="115"/>
      <c r="I38" s="115"/>
      <c r="J38" s="115"/>
      <c r="K38" s="115"/>
      <c r="L38" s="115"/>
      <c r="M38" s="115"/>
      <c r="N38" s="115"/>
      <c r="O38" s="115"/>
      <c r="P38" s="115"/>
    </row>
    <row r="39" spans="8:23">
      <c r="H39" s="115"/>
      <c r="I39" s="115"/>
      <c r="J39" s="115"/>
      <c r="K39" s="115"/>
      <c r="L39" s="115"/>
      <c r="M39" s="115"/>
      <c r="N39" s="115"/>
      <c r="O39" s="115"/>
      <c r="P39" s="115"/>
    </row>
    <row r="40" spans="8:23">
      <c r="H40" s="115"/>
      <c r="I40" s="115"/>
      <c r="J40" s="115"/>
      <c r="K40" s="115"/>
      <c r="L40" s="115"/>
      <c r="M40" s="115"/>
      <c r="N40" s="115"/>
      <c r="O40" s="115"/>
      <c r="P40" s="115"/>
    </row>
  </sheetData>
  <mergeCells count="161">
    <mergeCell ref="Z1:AD5"/>
    <mergeCell ref="H34:J37"/>
    <mergeCell ref="K34:M37"/>
    <mergeCell ref="N34:P37"/>
    <mergeCell ref="R34:T37"/>
    <mergeCell ref="U34:W37"/>
    <mergeCell ref="T27:U27"/>
    <mergeCell ref="V27:W27"/>
    <mergeCell ref="H30:J33"/>
    <mergeCell ref="K30:M33"/>
    <mergeCell ref="N30:P33"/>
    <mergeCell ref="R30:T33"/>
    <mergeCell ref="U30:W33"/>
    <mergeCell ref="R26:S26"/>
    <mergeCell ref="T26:U26"/>
    <mergeCell ref="V26:W26"/>
    <mergeCell ref="R22:S22"/>
    <mergeCell ref="T22:U22"/>
    <mergeCell ref="V22:W22"/>
    <mergeCell ref="T23:U23"/>
    <mergeCell ref="V23:W23"/>
    <mergeCell ref="R18:S18"/>
    <mergeCell ref="T18:U18"/>
    <mergeCell ref="V18:W18"/>
    <mergeCell ref="B27:D27"/>
    <mergeCell ref="E27:G27"/>
    <mergeCell ref="H27:I27"/>
    <mergeCell ref="J27:L27"/>
    <mergeCell ref="M27:O27"/>
    <mergeCell ref="P27:Q27"/>
    <mergeCell ref="R27:S27"/>
    <mergeCell ref="B26:D26"/>
    <mergeCell ref="E26:G26"/>
    <mergeCell ref="H26:I26"/>
    <mergeCell ref="J26:L26"/>
    <mergeCell ref="M26:O26"/>
    <mergeCell ref="P26:Q26"/>
    <mergeCell ref="B25:D25"/>
    <mergeCell ref="E25:G25"/>
    <mergeCell ref="H25:I25"/>
    <mergeCell ref="J25:L25"/>
    <mergeCell ref="M25:O25"/>
    <mergeCell ref="P25:Q25"/>
    <mergeCell ref="R25:S25"/>
    <mergeCell ref="T25:U25"/>
    <mergeCell ref="V25:W25"/>
    <mergeCell ref="B24:D24"/>
    <mergeCell ref="E24:G24"/>
    <mergeCell ref="H24:I24"/>
    <mergeCell ref="J24:L24"/>
    <mergeCell ref="M24:O24"/>
    <mergeCell ref="P24:Q24"/>
    <mergeCell ref="R24:S24"/>
    <mergeCell ref="T24:U24"/>
    <mergeCell ref="V24:W24"/>
    <mergeCell ref="B23:D23"/>
    <mergeCell ref="E23:G23"/>
    <mergeCell ref="H23:I23"/>
    <mergeCell ref="J23:L23"/>
    <mergeCell ref="M23:O23"/>
    <mergeCell ref="P23:Q23"/>
    <mergeCell ref="R23:S23"/>
    <mergeCell ref="B22:D22"/>
    <mergeCell ref="E22:G22"/>
    <mergeCell ref="H22:I22"/>
    <mergeCell ref="J22:L22"/>
    <mergeCell ref="M22:O22"/>
    <mergeCell ref="P22:Q22"/>
    <mergeCell ref="B21:D21"/>
    <mergeCell ref="E21:G21"/>
    <mergeCell ref="H21:I21"/>
    <mergeCell ref="J21:L21"/>
    <mergeCell ref="M21:O21"/>
    <mergeCell ref="P21:Q21"/>
    <mergeCell ref="R21:S21"/>
    <mergeCell ref="T21:U21"/>
    <mergeCell ref="V21:W21"/>
    <mergeCell ref="B20:D20"/>
    <mergeCell ref="E20:G20"/>
    <mergeCell ref="H20:I20"/>
    <mergeCell ref="J20:L20"/>
    <mergeCell ref="M20:O20"/>
    <mergeCell ref="P20:Q20"/>
    <mergeCell ref="R20:S20"/>
    <mergeCell ref="T20:U20"/>
    <mergeCell ref="V20:W20"/>
    <mergeCell ref="T19:U19"/>
    <mergeCell ref="V19:W19"/>
    <mergeCell ref="B17:D17"/>
    <mergeCell ref="E17:G17"/>
    <mergeCell ref="H17:I17"/>
    <mergeCell ref="J17:L17"/>
    <mergeCell ref="M17:O17"/>
    <mergeCell ref="P17:Q17"/>
    <mergeCell ref="R17:S17"/>
    <mergeCell ref="T17:U17"/>
    <mergeCell ref="V17:W17"/>
    <mergeCell ref="B19:D19"/>
    <mergeCell ref="E19:G19"/>
    <mergeCell ref="H19:I19"/>
    <mergeCell ref="J19:L19"/>
    <mergeCell ref="M19:O19"/>
    <mergeCell ref="P19:Q19"/>
    <mergeCell ref="R19:S19"/>
    <mergeCell ref="B18:D18"/>
    <mergeCell ref="E18:G18"/>
    <mergeCell ref="H18:I18"/>
    <mergeCell ref="J18:L18"/>
    <mergeCell ref="M18:O18"/>
    <mergeCell ref="P18:Q18"/>
    <mergeCell ref="B16:D16"/>
    <mergeCell ref="E16:G16"/>
    <mergeCell ref="H16:I16"/>
    <mergeCell ref="J16:L16"/>
    <mergeCell ref="M16:O16"/>
    <mergeCell ref="P16:Q16"/>
    <mergeCell ref="R16:S16"/>
    <mergeCell ref="T16:U16"/>
    <mergeCell ref="V16:W16"/>
    <mergeCell ref="B15:D15"/>
    <mergeCell ref="E15:G15"/>
    <mergeCell ref="H15:I15"/>
    <mergeCell ref="J15:L15"/>
    <mergeCell ref="M15:O15"/>
    <mergeCell ref="P15:Q15"/>
    <mergeCell ref="R15:S15"/>
    <mergeCell ref="T15:U15"/>
    <mergeCell ref="V15:W15"/>
    <mergeCell ref="B14:D14"/>
    <mergeCell ref="E14:G14"/>
    <mergeCell ref="H14:I14"/>
    <mergeCell ref="J14:L14"/>
    <mergeCell ref="M14:O14"/>
    <mergeCell ref="P14:Q14"/>
    <mergeCell ref="R14:S14"/>
    <mergeCell ref="T14:U14"/>
    <mergeCell ref="V14:W14"/>
    <mergeCell ref="B13:D13"/>
    <mergeCell ref="E13:G13"/>
    <mergeCell ref="H13:I13"/>
    <mergeCell ref="J13:L13"/>
    <mergeCell ref="M13:O13"/>
    <mergeCell ref="P13:Q13"/>
    <mergeCell ref="R13:S13"/>
    <mergeCell ref="T13:U13"/>
    <mergeCell ref="V13:W13"/>
    <mergeCell ref="A2:X2"/>
    <mergeCell ref="Q4:W4"/>
    <mergeCell ref="D5:E5"/>
    <mergeCell ref="F5:U5"/>
    <mergeCell ref="A9:X9"/>
    <mergeCell ref="B11:D12"/>
    <mergeCell ref="E11:G12"/>
    <mergeCell ref="H11:I12"/>
    <mergeCell ref="J11:L12"/>
    <mergeCell ref="M11:U11"/>
    <mergeCell ref="V11:W12"/>
    <mergeCell ref="M12:O12"/>
    <mergeCell ref="P12:Q12"/>
    <mergeCell ref="R12:S12"/>
    <mergeCell ref="T12:U12"/>
  </mergeCells>
  <phoneticPr fontId="3"/>
  <conditionalFormatting sqref="Q4:W4">
    <cfRule type="expression" dxfId="22" priority="1">
      <formula>LEN(Q4)&gt;0</formula>
    </cfRule>
  </conditionalFormatting>
  <hyperlinks>
    <hyperlink ref="Z1:AD5" location="入力シート!A1" display="入力シート" xr:uid="{00000000-0004-0000-0F00-000000000000}"/>
  </hyperlinks>
  <pageMargins left="0.78740157480314965" right="0.78740157480314965" top="0.98425196850393704" bottom="0.98425196850393704" header="0.51181102362204722" footer="0.51181102362204722"/>
  <pageSetup paperSize="9" scale="82"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gumma_Y11">
    <tabColor theme="0"/>
    <pageSetUpPr fitToPage="1"/>
  </sheetPr>
  <dimension ref="A1:AE55"/>
  <sheetViews>
    <sheetView showGridLines="0" zoomScaleNormal="100" zoomScaleSheetLayoutView="100" workbookViewId="0"/>
  </sheetViews>
  <sheetFormatPr defaultColWidth="3.5" defaultRowHeight="18"/>
  <cols>
    <col min="1" max="16384" width="3.5" style="141"/>
  </cols>
  <sheetData>
    <row r="1" spans="1:31">
      <c r="A1" s="114"/>
      <c r="AA1" s="579" t="s">
        <v>154</v>
      </c>
      <c r="AB1" s="580"/>
      <c r="AC1" s="580"/>
      <c r="AD1" s="580"/>
      <c r="AE1" s="581"/>
    </row>
    <row r="2" spans="1:31">
      <c r="AA2" s="582"/>
      <c r="AB2" s="583"/>
      <c r="AC2" s="583"/>
      <c r="AD2" s="583"/>
      <c r="AE2" s="584"/>
    </row>
    <row r="3" spans="1:31" ht="26.1" customHeight="1">
      <c r="A3" s="906" t="s">
        <v>498</v>
      </c>
      <c r="B3" s="907"/>
      <c r="C3" s="907"/>
      <c r="D3" s="907"/>
      <c r="E3" s="907"/>
      <c r="F3" s="907"/>
      <c r="G3" s="907"/>
      <c r="H3" s="907"/>
      <c r="I3" s="907"/>
      <c r="J3" s="907"/>
      <c r="K3" s="907"/>
      <c r="L3" s="907"/>
      <c r="M3" s="907"/>
      <c r="N3" s="907"/>
      <c r="O3" s="907"/>
      <c r="P3" s="907"/>
      <c r="Q3" s="907"/>
      <c r="R3" s="907"/>
      <c r="S3" s="907"/>
      <c r="T3" s="907"/>
      <c r="U3" s="907"/>
      <c r="V3" s="907"/>
      <c r="W3" s="907"/>
      <c r="X3" s="907"/>
      <c r="Y3" s="908"/>
      <c r="AA3" s="582"/>
      <c r="AB3" s="583"/>
      <c r="AC3" s="583"/>
      <c r="AD3" s="583"/>
      <c r="AE3" s="584"/>
    </row>
    <row r="4" spans="1:31" ht="26.1" customHeight="1">
      <c r="A4" s="909" t="s">
        <v>499</v>
      </c>
      <c r="B4" s="910"/>
      <c r="C4" s="910"/>
      <c r="D4" s="910"/>
      <c r="E4" s="910"/>
      <c r="F4" s="910"/>
      <c r="G4" s="910"/>
      <c r="H4" s="910"/>
      <c r="I4" s="910"/>
      <c r="J4" s="910"/>
      <c r="K4" s="910"/>
      <c r="L4" s="910"/>
      <c r="M4" s="910"/>
      <c r="N4" s="910"/>
      <c r="O4" s="910"/>
      <c r="P4" s="910"/>
      <c r="Q4" s="910"/>
      <c r="R4" s="910"/>
      <c r="S4" s="910"/>
      <c r="T4" s="910"/>
      <c r="U4" s="910"/>
      <c r="V4" s="910"/>
      <c r="W4" s="910"/>
      <c r="X4" s="910"/>
      <c r="Y4" s="911"/>
      <c r="AA4" s="582"/>
      <c r="AB4" s="583"/>
      <c r="AC4" s="583"/>
      <c r="AD4" s="583"/>
      <c r="AE4" s="584"/>
    </row>
    <row r="5" spans="1:31" s="114" customFormat="1" ht="13.5" thickBot="1">
      <c r="A5" s="135"/>
      <c r="Y5" s="137"/>
      <c r="AA5" s="585"/>
      <c r="AB5" s="586"/>
      <c r="AC5" s="586"/>
      <c r="AD5" s="586"/>
      <c r="AE5" s="587"/>
    </row>
    <row r="6" spans="1:31" s="114" customFormat="1" ht="12.95">
      <c r="A6" s="135"/>
      <c r="P6" s="136" t="s">
        <v>157</v>
      </c>
      <c r="R6" s="912"/>
      <c r="S6" s="912"/>
      <c r="T6" s="912"/>
      <c r="U6" s="912"/>
      <c r="V6" s="912"/>
      <c r="W6" s="912"/>
      <c r="X6" s="912"/>
      <c r="Y6" s="137"/>
    </row>
    <row r="7" spans="1:31" s="114" customFormat="1" ht="12.95">
      <c r="A7" s="135"/>
      <c r="Y7" s="137"/>
    </row>
    <row r="8" spans="1:31" s="114" customFormat="1">
      <c r="A8" s="135"/>
      <c r="B8" s="913"/>
      <c r="C8" s="913"/>
      <c r="D8" s="913"/>
      <c r="E8" s="913"/>
      <c r="F8" s="914"/>
      <c r="G8" s="914"/>
      <c r="H8" s="141" t="s">
        <v>500</v>
      </c>
      <c r="Y8" s="137"/>
    </row>
    <row r="9" spans="1:31" s="114" customFormat="1" ht="12.95">
      <c r="A9" s="135"/>
      <c r="Y9" s="137"/>
    </row>
    <row r="10" spans="1:31" s="114" customFormat="1" ht="18.75" customHeight="1">
      <c r="A10" s="135"/>
      <c r="B10" s="876" t="s">
        <v>245</v>
      </c>
      <c r="C10" s="876"/>
      <c r="D10" s="916" t="str">
        <f>入力シート!C8</f>
        <v>本庁管内　○○○○○○○○○○○○○○○○○○工事</v>
      </c>
      <c r="E10" s="916"/>
      <c r="F10" s="916"/>
      <c r="G10" s="916"/>
      <c r="H10" s="916"/>
      <c r="I10" s="916"/>
      <c r="J10" s="916"/>
      <c r="K10" s="916"/>
      <c r="L10" s="914" t="s">
        <v>501</v>
      </c>
      <c r="M10" s="914"/>
      <c r="N10" s="914"/>
      <c r="O10" s="914"/>
      <c r="P10" s="914"/>
      <c r="Q10" s="915" t="str">
        <f>入力シート!C14</f>
        <v>○○・○○○・○○　本庁管内　○○○○○○○○○○○○○○○○○○工事特定建設工事共同企業体</v>
      </c>
      <c r="R10" s="915"/>
      <c r="S10" s="915"/>
      <c r="T10" s="915"/>
      <c r="U10" s="915"/>
      <c r="V10" s="915"/>
      <c r="W10" s="915"/>
      <c r="X10" s="915"/>
      <c r="Y10" s="137"/>
    </row>
    <row r="11" spans="1:31" s="114" customFormat="1" ht="21.75" customHeight="1">
      <c r="A11" s="135"/>
      <c r="B11" s="876"/>
      <c r="C11" s="876"/>
      <c r="D11" s="916"/>
      <c r="E11" s="916"/>
      <c r="F11" s="916"/>
      <c r="G11" s="916"/>
      <c r="H11" s="916"/>
      <c r="I11" s="916"/>
      <c r="J11" s="916"/>
      <c r="K11" s="916"/>
      <c r="L11" s="914"/>
      <c r="M11" s="914"/>
      <c r="N11" s="914"/>
      <c r="O11" s="914"/>
      <c r="P11" s="914"/>
      <c r="Q11" s="915"/>
      <c r="R11" s="915"/>
      <c r="S11" s="915"/>
      <c r="T11" s="915"/>
      <c r="U11" s="915"/>
      <c r="V11" s="915"/>
      <c r="W11" s="915"/>
      <c r="X11" s="915"/>
      <c r="Y11" s="137"/>
    </row>
    <row r="12" spans="1:31" s="114" customFormat="1" ht="21.75" customHeight="1">
      <c r="A12" s="135"/>
      <c r="B12" s="876"/>
      <c r="C12" s="876"/>
      <c r="D12" s="916"/>
      <c r="E12" s="916"/>
      <c r="F12" s="916"/>
      <c r="G12" s="916"/>
      <c r="H12" s="916"/>
      <c r="I12" s="916"/>
      <c r="J12" s="916"/>
      <c r="K12" s="916"/>
      <c r="L12" s="914"/>
      <c r="M12" s="914"/>
      <c r="N12" s="914"/>
      <c r="O12" s="914"/>
      <c r="P12" s="914"/>
      <c r="Q12" s="915"/>
      <c r="R12" s="915"/>
      <c r="S12" s="915"/>
      <c r="T12" s="915"/>
      <c r="U12" s="915"/>
      <c r="V12" s="915"/>
      <c r="W12" s="915"/>
      <c r="X12" s="915"/>
      <c r="Y12" s="137"/>
    </row>
    <row r="13" spans="1:31" s="114" customFormat="1" ht="18.75" customHeight="1">
      <c r="A13" s="135"/>
      <c r="B13" s="905"/>
      <c r="C13" s="905"/>
      <c r="D13" s="917"/>
      <c r="E13" s="917"/>
      <c r="F13" s="917"/>
      <c r="G13" s="917"/>
      <c r="H13" s="917"/>
      <c r="I13" s="917"/>
      <c r="J13" s="917"/>
      <c r="K13" s="917"/>
      <c r="L13" s="919" t="s">
        <v>502</v>
      </c>
      <c r="M13" s="919"/>
      <c r="N13" s="919"/>
      <c r="O13" s="919"/>
      <c r="P13" s="919"/>
      <c r="Q13" s="918" t="str">
        <f>入力シート!C20</f>
        <v>赤城　次郎</v>
      </c>
      <c r="R13" s="918"/>
      <c r="S13" s="918"/>
      <c r="T13" s="918"/>
      <c r="U13" s="918"/>
      <c r="V13" s="918"/>
      <c r="W13" s="918"/>
      <c r="X13" s="139"/>
      <c r="Y13" s="137"/>
    </row>
    <row r="14" spans="1:31" s="114" customFormat="1" ht="12.95">
      <c r="A14" s="135"/>
      <c r="Y14" s="137"/>
    </row>
    <row r="15" spans="1:31" s="114" customFormat="1" ht="15.95" customHeight="1">
      <c r="A15" s="135"/>
      <c r="B15" s="883" t="s">
        <v>503</v>
      </c>
      <c r="C15" s="883"/>
      <c r="D15" s="883"/>
      <c r="E15" s="883"/>
      <c r="F15" s="883" t="s">
        <v>504</v>
      </c>
      <c r="G15" s="883"/>
      <c r="H15" s="883"/>
      <c r="I15" s="883"/>
      <c r="J15" s="883" t="s">
        <v>505</v>
      </c>
      <c r="K15" s="883"/>
      <c r="L15" s="883"/>
      <c r="M15" s="883"/>
      <c r="N15" s="883"/>
      <c r="O15" s="883" t="s">
        <v>506</v>
      </c>
      <c r="P15" s="883"/>
      <c r="Q15" s="883"/>
      <c r="R15" s="883"/>
      <c r="S15" s="883"/>
      <c r="T15" s="883" t="s">
        <v>507</v>
      </c>
      <c r="U15" s="883"/>
      <c r="V15" s="883"/>
      <c r="W15" s="883"/>
      <c r="X15" s="883"/>
      <c r="Y15" s="137"/>
    </row>
    <row r="16" spans="1:31" s="114" customFormat="1" ht="15.95" customHeight="1">
      <c r="A16" s="135"/>
      <c r="B16" s="1332"/>
      <c r="C16" s="1332"/>
      <c r="D16" s="1332"/>
      <c r="E16" s="1332"/>
      <c r="F16" s="1332"/>
      <c r="G16" s="1332"/>
      <c r="H16" s="1332"/>
      <c r="I16" s="1332"/>
      <c r="J16" s="1332"/>
      <c r="K16" s="1332"/>
      <c r="L16" s="1332"/>
      <c r="M16" s="1332"/>
      <c r="N16" s="1332"/>
      <c r="O16" s="1332"/>
      <c r="P16" s="1332"/>
      <c r="Q16" s="1332"/>
      <c r="R16" s="1332"/>
      <c r="S16" s="1332"/>
      <c r="T16" s="1332"/>
      <c r="U16" s="1332"/>
      <c r="V16" s="1332"/>
      <c r="W16" s="1332"/>
      <c r="X16" s="1332"/>
      <c r="Y16" s="137"/>
    </row>
    <row r="17" spans="1:25" s="114" customFormat="1" ht="15.95" customHeight="1">
      <c r="A17" s="135"/>
      <c r="B17" s="1332"/>
      <c r="C17" s="1332"/>
      <c r="D17" s="1332"/>
      <c r="E17" s="1332"/>
      <c r="F17" s="1332"/>
      <c r="G17" s="1332"/>
      <c r="H17" s="1332"/>
      <c r="I17" s="1332"/>
      <c r="J17" s="1332"/>
      <c r="K17" s="1332"/>
      <c r="L17" s="1332"/>
      <c r="M17" s="1332"/>
      <c r="N17" s="1332"/>
      <c r="O17" s="1332"/>
      <c r="P17" s="1332"/>
      <c r="Q17" s="1332"/>
      <c r="R17" s="1332"/>
      <c r="S17" s="1332"/>
      <c r="T17" s="1332"/>
      <c r="U17" s="1332"/>
      <c r="V17" s="1332"/>
      <c r="W17" s="1332"/>
      <c r="X17" s="1332"/>
      <c r="Y17" s="137"/>
    </row>
    <row r="18" spans="1:25" s="114" customFormat="1" ht="15.95" customHeight="1">
      <c r="A18" s="135"/>
      <c r="B18" s="1332"/>
      <c r="C18" s="1332"/>
      <c r="D18" s="1332"/>
      <c r="E18" s="1332"/>
      <c r="F18" s="1332"/>
      <c r="G18" s="1332"/>
      <c r="H18" s="1332"/>
      <c r="I18" s="1332"/>
      <c r="J18" s="1332"/>
      <c r="K18" s="1332"/>
      <c r="L18" s="1332"/>
      <c r="M18" s="1332"/>
      <c r="N18" s="1332"/>
      <c r="O18" s="1332"/>
      <c r="P18" s="1332"/>
      <c r="Q18" s="1332"/>
      <c r="R18" s="1332"/>
      <c r="S18" s="1332"/>
      <c r="T18" s="1332"/>
      <c r="U18" s="1332"/>
      <c r="V18" s="1332"/>
      <c r="W18" s="1332"/>
      <c r="X18" s="1332"/>
      <c r="Y18" s="137"/>
    </row>
    <row r="19" spans="1:25" s="114" customFormat="1" ht="15.95" customHeight="1">
      <c r="A19" s="135"/>
      <c r="B19" s="1332"/>
      <c r="C19" s="1332"/>
      <c r="D19" s="1332"/>
      <c r="E19" s="1332"/>
      <c r="F19" s="1332"/>
      <c r="G19" s="1332"/>
      <c r="H19" s="1332"/>
      <c r="I19" s="1332"/>
      <c r="J19" s="1332"/>
      <c r="K19" s="1332"/>
      <c r="L19" s="1332"/>
      <c r="M19" s="1332"/>
      <c r="N19" s="1332"/>
      <c r="O19" s="1332"/>
      <c r="P19" s="1332"/>
      <c r="Q19" s="1332"/>
      <c r="R19" s="1332"/>
      <c r="S19" s="1332"/>
      <c r="T19" s="1332"/>
      <c r="U19" s="1332"/>
      <c r="V19" s="1332"/>
      <c r="W19" s="1332"/>
      <c r="X19" s="1332"/>
      <c r="Y19" s="137"/>
    </row>
    <row r="20" spans="1:25" s="114" customFormat="1" ht="15.95" customHeight="1">
      <c r="A20" s="135"/>
      <c r="B20" s="1332"/>
      <c r="C20" s="1332"/>
      <c r="D20" s="1332"/>
      <c r="E20" s="1332"/>
      <c r="F20" s="1332"/>
      <c r="G20" s="1332"/>
      <c r="H20" s="1332"/>
      <c r="I20" s="1332"/>
      <c r="J20" s="1332"/>
      <c r="K20" s="1332"/>
      <c r="L20" s="1332"/>
      <c r="M20" s="1332"/>
      <c r="N20" s="1332"/>
      <c r="O20" s="1332"/>
      <c r="P20" s="1332"/>
      <c r="Q20" s="1332"/>
      <c r="R20" s="1332"/>
      <c r="S20" s="1332"/>
      <c r="T20" s="1332"/>
      <c r="U20" s="1332"/>
      <c r="V20" s="1332"/>
      <c r="W20" s="1332"/>
      <c r="X20" s="1332"/>
      <c r="Y20" s="137"/>
    </row>
    <row r="21" spans="1:25" s="114" customFormat="1" ht="15.95" customHeight="1">
      <c r="A21" s="135"/>
      <c r="B21" s="1332"/>
      <c r="C21" s="1332"/>
      <c r="D21" s="1332"/>
      <c r="E21" s="1332"/>
      <c r="F21" s="1332"/>
      <c r="G21" s="1332"/>
      <c r="H21" s="1332"/>
      <c r="I21" s="1332"/>
      <c r="J21" s="1332"/>
      <c r="K21" s="1332"/>
      <c r="L21" s="1332"/>
      <c r="M21" s="1332"/>
      <c r="N21" s="1332"/>
      <c r="O21" s="1332"/>
      <c r="P21" s="1332"/>
      <c r="Q21" s="1332"/>
      <c r="R21" s="1332"/>
      <c r="S21" s="1332"/>
      <c r="T21" s="1332"/>
      <c r="U21" s="1332"/>
      <c r="V21" s="1332"/>
      <c r="W21" s="1332"/>
      <c r="X21" s="1332"/>
      <c r="Y21" s="137"/>
    </row>
    <row r="22" spans="1:25" s="114" customFormat="1" ht="15.95" customHeight="1">
      <c r="A22" s="135"/>
      <c r="B22" s="1332"/>
      <c r="C22" s="1332"/>
      <c r="D22" s="1332"/>
      <c r="E22" s="1332"/>
      <c r="F22" s="1332"/>
      <c r="G22" s="1332"/>
      <c r="H22" s="1332"/>
      <c r="I22" s="1332"/>
      <c r="J22" s="1332"/>
      <c r="K22" s="1332"/>
      <c r="L22" s="1332"/>
      <c r="M22" s="1332"/>
      <c r="N22" s="1332"/>
      <c r="O22" s="1332"/>
      <c r="P22" s="1332"/>
      <c r="Q22" s="1332"/>
      <c r="R22" s="1332"/>
      <c r="S22" s="1332"/>
      <c r="T22" s="1332"/>
      <c r="U22" s="1332"/>
      <c r="V22" s="1332"/>
      <c r="W22" s="1332"/>
      <c r="X22" s="1332"/>
      <c r="Y22" s="137"/>
    </row>
    <row r="23" spans="1:25" s="114" customFormat="1" ht="15.95" customHeight="1">
      <c r="A23" s="135"/>
      <c r="B23" s="1332"/>
      <c r="C23" s="1332"/>
      <c r="D23" s="1332"/>
      <c r="E23" s="1332"/>
      <c r="F23" s="1332"/>
      <c r="G23" s="1332"/>
      <c r="H23" s="1332"/>
      <c r="I23" s="1332"/>
      <c r="J23" s="1332"/>
      <c r="K23" s="1332"/>
      <c r="L23" s="1332"/>
      <c r="M23" s="1332"/>
      <c r="N23" s="1332"/>
      <c r="O23" s="1332"/>
      <c r="P23" s="1332"/>
      <c r="Q23" s="1332"/>
      <c r="R23" s="1332"/>
      <c r="S23" s="1332"/>
      <c r="T23" s="1332"/>
      <c r="U23" s="1332"/>
      <c r="V23" s="1332"/>
      <c r="W23" s="1332"/>
      <c r="X23" s="1332"/>
      <c r="Y23" s="137"/>
    </row>
    <row r="24" spans="1:25" s="114" customFormat="1" ht="12.95">
      <c r="A24" s="135"/>
      <c r="Y24" s="137"/>
    </row>
    <row r="25" spans="1:25" s="114" customFormat="1" ht="12.95">
      <c r="A25" s="142"/>
      <c r="B25" s="143"/>
      <c r="C25" s="143"/>
      <c r="D25" s="143"/>
      <c r="E25" s="143"/>
      <c r="F25" s="143"/>
      <c r="G25" s="143"/>
      <c r="H25" s="143"/>
      <c r="I25" s="143"/>
      <c r="J25" s="143"/>
      <c r="K25" s="143"/>
      <c r="L25" s="143"/>
      <c r="M25" s="143"/>
      <c r="N25" s="143"/>
      <c r="O25" s="143"/>
      <c r="P25" s="143"/>
      <c r="Q25" s="143"/>
      <c r="R25" s="143"/>
      <c r="S25" s="143"/>
      <c r="T25" s="143"/>
      <c r="U25" s="143"/>
      <c r="V25" s="143"/>
      <c r="W25" s="143"/>
      <c r="X25" s="143"/>
      <c r="Y25" s="144"/>
    </row>
    <row r="26" spans="1:25" s="114" customFormat="1" ht="12.95">
      <c r="A26" s="135"/>
      <c r="O26" s="136"/>
      <c r="Q26" s="136" t="s">
        <v>157</v>
      </c>
      <c r="R26" s="912"/>
      <c r="S26" s="912"/>
      <c r="T26" s="912"/>
      <c r="U26" s="912"/>
      <c r="V26" s="912"/>
      <c r="W26" s="912"/>
      <c r="X26" s="912"/>
      <c r="Y26" s="137"/>
    </row>
    <row r="27" spans="1:25">
      <c r="A27" s="145"/>
      <c r="Y27" s="146"/>
    </row>
    <row r="28" spans="1:25" ht="26.1" customHeight="1">
      <c r="A28" s="920" t="s">
        <v>508</v>
      </c>
      <c r="B28" s="921"/>
      <c r="C28" s="921"/>
      <c r="D28" s="921"/>
      <c r="E28" s="921"/>
      <c r="F28" s="921"/>
      <c r="G28" s="921"/>
      <c r="H28" s="921"/>
      <c r="I28" s="921"/>
      <c r="J28" s="921"/>
      <c r="K28" s="921"/>
      <c r="L28" s="921"/>
      <c r="M28" s="921"/>
      <c r="N28" s="921"/>
      <c r="O28" s="921"/>
      <c r="P28" s="921"/>
      <c r="Q28" s="921"/>
      <c r="R28" s="921"/>
      <c r="S28" s="921"/>
      <c r="T28" s="921"/>
      <c r="U28" s="921"/>
      <c r="V28" s="921"/>
      <c r="W28" s="921"/>
      <c r="X28" s="921"/>
      <c r="Y28" s="922"/>
    </row>
    <row r="29" spans="1:25">
      <c r="A29" s="145"/>
      <c r="Y29" s="146"/>
    </row>
    <row r="30" spans="1:25" s="114" customFormat="1">
      <c r="A30" s="923" t="s">
        <v>509</v>
      </c>
      <c r="B30" s="924"/>
      <c r="C30" s="924"/>
      <c r="D30" s="924"/>
      <c r="E30" s="924"/>
      <c r="F30" s="924"/>
      <c r="G30" s="924"/>
      <c r="H30" s="924"/>
      <c r="I30" s="924"/>
      <c r="J30" s="924"/>
      <c r="K30" s="924"/>
      <c r="L30" s="924"/>
      <c r="M30" s="924"/>
      <c r="N30" s="924"/>
      <c r="O30" s="924"/>
      <c r="P30" s="924"/>
      <c r="Q30" s="924"/>
      <c r="R30" s="924"/>
      <c r="S30" s="924"/>
      <c r="T30" s="924"/>
      <c r="U30" s="924"/>
      <c r="V30" s="924"/>
      <c r="W30" s="924"/>
      <c r="X30" s="924"/>
      <c r="Y30" s="925"/>
    </row>
    <row r="31" spans="1:25" s="114" customFormat="1" ht="12.95">
      <c r="A31" s="135"/>
      <c r="S31" s="136" t="s">
        <v>510</v>
      </c>
      <c r="T31" s="1333" t="str">
        <f>入力シート!C7</f>
        <v>前橋　太郎</v>
      </c>
      <c r="U31" s="1333"/>
      <c r="V31" s="1333"/>
      <c r="W31" s="1333"/>
      <c r="X31" s="1333"/>
      <c r="Y31" s="137"/>
    </row>
    <row r="32" spans="1:25" s="114" customFormat="1" ht="12.95">
      <c r="A32" s="135"/>
      <c r="Y32" s="137"/>
    </row>
    <row r="33" spans="1:25" s="114" customFormat="1" ht="15.95" customHeight="1">
      <c r="A33" s="135"/>
      <c r="B33" s="883" t="s">
        <v>511</v>
      </c>
      <c r="C33" s="883"/>
      <c r="D33" s="883"/>
      <c r="E33" s="883"/>
      <c r="F33" s="883" t="s">
        <v>512</v>
      </c>
      <c r="G33" s="883"/>
      <c r="H33" s="883"/>
      <c r="I33" s="883"/>
      <c r="J33" s="883" t="s">
        <v>505</v>
      </c>
      <c r="K33" s="883"/>
      <c r="L33" s="883"/>
      <c r="M33" s="883"/>
      <c r="N33" s="883"/>
      <c r="O33" s="883" t="s">
        <v>513</v>
      </c>
      <c r="P33" s="883"/>
      <c r="Q33" s="883"/>
      <c r="R33" s="883"/>
      <c r="S33" s="883"/>
      <c r="T33" s="883" t="s">
        <v>514</v>
      </c>
      <c r="U33" s="883"/>
      <c r="V33" s="883"/>
      <c r="W33" s="883"/>
      <c r="X33" s="883"/>
      <c r="Y33" s="137"/>
    </row>
    <row r="34" spans="1:25" s="114" customFormat="1" ht="15.95" customHeight="1">
      <c r="A34" s="135"/>
      <c r="B34" s="1332"/>
      <c r="C34" s="1332"/>
      <c r="D34" s="1332"/>
      <c r="E34" s="1332"/>
      <c r="F34" s="1332"/>
      <c r="G34" s="1332"/>
      <c r="H34" s="1332"/>
      <c r="I34" s="1332"/>
      <c r="J34" s="1332"/>
      <c r="K34" s="1332"/>
      <c r="L34" s="1332"/>
      <c r="M34" s="1332"/>
      <c r="N34" s="1332"/>
      <c r="O34" s="1332"/>
      <c r="P34" s="1332"/>
      <c r="Q34" s="1332"/>
      <c r="R34" s="1332"/>
      <c r="S34" s="1332"/>
      <c r="T34" s="1332"/>
      <c r="U34" s="1332"/>
      <c r="V34" s="1332"/>
      <c r="W34" s="1332"/>
      <c r="X34" s="1332"/>
      <c r="Y34" s="137"/>
    </row>
    <row r="35" spans="1:25" s="114" customFormat="1" ht="15.95" customHeight="1">
      <c r="A35" s="135"/>
      <c r="B35" s="1332"/>
      <c r="C35" s="1332"/>
      <c r="D35" s="1332"/>
      <c r="E35" s="1332"/>
      <c r="F35" s="1332"/>
      <c r="G35" s="1332"/>
      <c r="H35" s="1332"/>
      <c r="I35" s="1332"/>
      <c r="J35" s="1332"/>
      <c r="K35" s="1332"/>
      <c r="L35" s="1332"/>
      <c r="M35" s="1332"/>
      <c r="N35" s="1332"/>
      <c r="O35" s="1332"/>
      <c r="P35" s="1332"/>
      <c r="Q35" s="1332"/>
      <c r="R35" s="1332"/>
      <c r="S35" s="1332"/>
      <c r="T35" s="1332"/>
      <c r="U35" s="1332"/>
      <c r="V35" s="1332"/>
      <c r="W35" s="1332"/>
      <c r="X35" s="1332"/>
      <c r="Y35" s="137"/>
    </row>
    <row r="36" spans="1:25" s="114" customFormat="1" ht="15.95" customHeight="1">
      <c r="A36" s="135"/>
      <c r="B36" s="1332"/>
      <c r="C36" s="1332"/>
      <c r="D36" s="1332"/>
      <c r="E36" s="1332"/>
      <c r="F36" s="1332"/>
      <c r="G36" s="1332"/>
      <c r="H36" s="1332"/>
      <c r="I36" s="1332"/>
      <c r="J36" s="1332"/>
      <c r="K36" s="1332"/>
      <c r="L36" s="1332"/>
      <c r="M36" s="1332"/>
      <c r="N36" s="1332"/>
      <c r="O36" s="1332"/>
      <c r="P36" s="1332"/>
      <c r="Q36" s="1332"/>
      <c r="R36" s="1332"/>
      <c r="S36" s="1332"/>
      <c r="T36" s="1332"/>
      <c r="U36" s="1332"/>
      <c r="V36" s="1332"/>
      <c r="W36" s="1332"/>
      <c r="X36" s="1332"/>
      <c r="Y36" s="137"/>
    </row>
    <row r="37" spans="1:25" s="114" customFormat="1" ht="15.95" customHeight="1">
      <c r="A37" s="135"/>
      <c r="B37" s="1332"/>
      <c r="C37" s="1332"/>
      <c r="D37" s="1332"/>
      <c r="E37" s="1332"/>
      <c r="F37" s="1332"/>
      <c r="G37" s="1332"/>
      <c r="H37" s="1332"/>
      <c r="I37" s="1332"/>
      <c r="J37" s="1332"/>
      <c r="K37" s="1332"/>
      <c r="L37" s="1332"/>
      <c r="M37" s="1332"/>
      <c r="N37" s="1332"/>
      <c r="O37" s="1332"/>
      <c r="P37" s="1332"/>
      <c r="Q37" s="1332"/>
      <c r="R37" s="1332"/>
      <c r="S37" s="1332"/>
      <c r="T37" s="1332"/>
      <c r="U37" s="1332"/>
      <c r="V37" s="1332"/>
      <c r="W37" s="1332"/>
      <c r="X37" s="1332"/>
      <c r="Y37" s="137"/>
    </row>
    <row r="38" spans="1:25" s="114" customFormat="1" ht="15.95" customHeight="1">
      <c r="A38" s="135"/>
      <c r="B38" s="1332"/>
      <c r="C38" s="1332"/>
      <c r="D38" s="1332"/>
      <c r="E38" s="1332"/>
      <c r="F38" s="1332"/>
      <c r="G38" s="1332"/>
      <c r="H38" s="1332"/>
      <c r="I38" s="1332"/>
      <c r="J38" s="1332"/>
      <c r="K38" s="1332"/>
      <c r="L38" s="1332"/>
      <c r="M38" s="1332"/>
      <c r="N38" s="1332"/>
      <c r="O38" s="1332"/>
      <c r="P38" s="1332"/>
      <c r="Q38" s="1332"/>
      <c r="R38" s="1332"/>
      <c r="S38" s="1332"/>
      <c r="T38" s="1332"/>
      <c r="U38" s="1332"/>
      <c r="V38" s="1332"/>
      <c r="W38" s="1332"/>
      <c r="X38" s="1332"/>
      <c r="Y38" s="137"/>
    </row>
    <row r="39" spans="1:25" s="114" customFormat="1" ht="15.95" customHeight="1">
      <c r="A39" s="135"/>
      <c r="B39" s="1332"/>
      <c r="C39" s="1332"/>
      <c r="D39" s="1332"/>
      <c r="E39" s="1332"/>
      <c r="F39" s="1332"/>
      <c r="G39" s="1332"/>
      <c r="H39" s="1332"/>
      <c r="I39" s="1332"/>
      <c r="J39" s="1332"/>
      <c r="K39" s="1332"/>
      <c r="L39" s="1332"/>
      <c r="M39" s="1332"/>
      <c r="N39" s="1332"/>
      <c r="O39" s="1332"/>
      <c r="P39" s="1332"/>
      <c r="Q39" s="1332"/>
      <c r="R39" s="1332"/>
      <c r="S39" s="1332"/>
      <c r="T39" s="1332"/>
      <c r="U39" s="1332"/>
      <c r="V39" s="1332"/>
      <c r="W39" s="1332"/>
      <c r="X39" s="1332"/>
      <c r="Y39" s="137"/>
    </row>
    <row r="40" spans="1:25" s="114" customFormat="1" ht="12.95">
      <c r="A40" s="135"/>
      <c r="Y40" s="137"/>
    </row>
    <row r="41" spans="1:25" s="114" customFormat="1" ht="12.95">
      <c r="A41" s="142"/>
      <c r="B41" s="143"/>
      <c r="C41" s="143"/>
      <c r="D41" s="143"/>
      <c r="E41" s="143"/>
      <c r="F41" s="143"/>
      <c r="G41" s="143"/>
      <c r="H41" s="143"/>
      <c r="I41" s="143"/>
      <c r="J41" s="143"/>
      <c r="K41" s="143"/>
      <c r="L41" s="143"/>
      <c r="M41" s="143"/>
      <c r="N41" s="143"/>
      <c r="O41" s="143"/>
      <c r="P41" s="143"/>
      <c r="Q41" s="143"/>
      <c r="R41" s="143"/>
      <c r="S41" s="143"/>
      <c r="T41" s="143"/>
      <c r="U41" s="143"/>
      <c r="V41" s="143"/>
      <c r="W41" s="143"/>
      <c r="X41" s="143"/>
      <c r="Y41" s="144"/>
    </row>
    <row r="42" spans="1:25" s="114" customFormat="1" ht="12.95">
      <c r="A42" s="135"/>
      <c r="O42" s="136"/>
      <c r="Q42" s="136" t="s">
        <v>157</v>
      </c>
      <c r="R42" s="872"/>
      <c r="S42" s="872"/>
      <c r="T42" s="872"/>
      <c r="U42" s="872"/>
      <c r="V42" s="872"/>
      <c r="W42" s="872"/>
      <c r="X42" s="872"/>
      <c r="Y42" s="137"/>
    </row>
    <row r="43" spans="1:25" s="114" customFormat="1" ht="12.95">
      <c r="A43" s="135"/>
      <c r="Y43" s="137"/>
    </row>
    <row r="44" spans="1:25" s="114" customFormat="1" ht="21">
      <c r="A44" s="920" t="s">
        <v>515</v>
      </c>
      <c r="B44" s="921"/>
      <c r="C44" s="921"/>
      <c r="D44" s="921"/>
      <c r="E44" s="921"/>
      <c r="F44" s="921"/>
      <c r="G44" s="921"/>
      <c r="H44" s="921"/>
      <c r="I44" s="921"/>
      <c r="J44" s="921"/>
      <c r="K44" s="921"/>
      <c r="L44" s="921"/>
      <c r="M44" s="921"/>
      <c r="N44" s="921"/>
      <c r="O44" s="921"/>
      <c r="P44" s="921"/>
      <c r="Q44" s="921"/>
      <c r="R44" s="921"/>
      <c r="S44" s="921"/>
      <c r="T44" s="921"/>
      <c r="U44" s="921"/>
      <c r="V44" s="921"/>
      <c r="W44" s="921"/>
      <c r="X44" s="921"/>
      <c r="Y44" s="922"/>
    </row>
    <row r="45" spans="1:25" s="114" customFormat="1" ht="12.95">
      <c r="A45" s="135"/>
      <c r="Y45" s="137"/>
    </row>
    <row r="46" spans="1:25" s="114" customFormat="1">
      <c r="A46" s="135"/>
      <c r="B46" s="141" t="s">
        <v>516</v>
      </c>
      <c r="Y46" s="137"/>
    </row>
    <row r="47" spans="1:25" s="114" customFormat="1" ht="12.95">
      <c r="A47" s="135"/>
      <c r="Y47" s="137"/>
    </row>
    <row r="48" spans="1:25" s="114" customFormat="1" ht="12.95">
      <c r="A48" s="135"/>
      <c r="O48" s="139"/>
      <c r="P48" s="139"/>
      <c r="Q48" s="139"/>
      <c r="R48" s="147" t="s">
        <v>510</v>
      </c>
      <c r="S48" s="1334"/>
      <c r="T48" s="1334"/>
      <c r="U48" s="1334"/>
      <c r="V48" s="1334"/>
      <c r="W48" s="1334"/>
      <c r="X48" s="139"/>
      <c r="Y48" s="137"/>
    </row>
    <row r="49" spans="1:25" s="114" customFormat="1" ht="12.95">
      <c r="A49" s="138"/>
      <c r="B49" s="139"/>
      <c r="C49" s="139"/>
      <c r="D49" s="139"/>
      <c r="E49" s="139"/>
      <c r="F49" s="139"/>
      <c r="G49" s="139"/>
      <c r="H49" s="139"/>
      <c r="I49" s="139"/>
      <c r="J49" s="139"/>
      <c r="K49" s="139"/>
      <c r="L49" s="139"/>
      <c r="M49" s="139"/>
      <c r="N49" s="139"/>
      <c r="O49" s="139"/>
      <c r="P49" s="139"/>
      <c r="Q49" s="139"/>
      <c r="R49" s="139"/>
      <c r="S49" s="139"/>
      <c r="T49" s="139"/>
      <c r="U49" s="139"/>
      <c r="V49" s="139"/>
      <c r="W49" s="139"/>
      <c r="X49" s="139"/>
      <c r="Y49" s="140"/>
    </row>
    <row r="50" spans="1:25" s="114" customFormat="1" ht="12.95"/>
    <row r="51" spans="1:25" s="114" customFormat="1" ht="12.95"/>
    <row r="52" spans="1:25" s="114" customFormat="1" ht="12.95"/>
    <row r="53" spans="1:25" s="114" customFormat="1" ht="12.95"/>
    <row r="54" spans="1:25" s="114" customFormat="1" ht="12.95"/>
    <row r="55" spans="1:25" s="114" customFormat="1" ht="12.95"/>
  </sheetData>
  <mergeCells count="99">
    <mergeCell ref="AA1:AE5"/>
    <mergeCell ref="R42:X42"/>
    <mergeCell ref="A44:Y44"/>
    <mergeCell ref="S48:W48"/>
    <mergeCell ref="B38:E38"/>
    <mergeCell ref="F38:I38"/>
    <mergeCell ref="J38:N38"/>
    <mergeCell ref="O38:S38"/>
    <mergeCell ref="T38:X38"/>
    <mergeCell ref="B39:E39"/>
    <mergeCell ref="F39:I39"/>
    <mergeCell ref="J39:N39"/>
    <mergeCell ref="O39:S39"/>
    <mergeCell ref="T39:X39"/>
    <mergeCell ref="B36:E36"/>
    <mergeCell ref="F36:I36"/>
    <mergeCell ref="J36:N36"/>
    <mergeCell ref="O36:S36"/>
    <mergeCell ref="T36:X36"/>
    <mergeCell ref="B37:E37"/>
    <mergeCell ref="F37:I37"/>
    <mergeCell ref="J37:N37"/>
    <mergeCell ref="O37:S37"/>
    <mergeCell ref="T37:X37"/>
    <mergeCell ref="B34:E34"/>
    <mergeCell ref="F34:I34"/>
    <mergeCell ref="J34:N34"/>
    <mergeCell ref="O34:S34"/>
    <mergeCell ref="T34:X34"/>
    <mergeCell ref="B35:E35"/>
    <mergeCell ref="F35:I35"/>
    <mergeCell ref="J35:N35"/>
    <mergeCell ref="O35:S35"/>
    <mergeCell ref="T35:X35"/>
    <mergeCell ref="R26:X26"/>
    <mergeCell ref="A28:Y28"/>
    <mergeCell ref="A30:Y30"/>
    <mergeCell ref="T31:X31"/>
    <mergeCell ref="B33:E33"/>
    <mergeCell ref="F33:I33"/>
    <mergeCell ref="J33:N33"/>
    <mergeCell ref="O33:S33"/>
    <mergeCell ref="T33:X33"/>
    <mergeCell ref="B22:E22"/>
    <mergeCell ref="F22:I22"/>
    <mergeCell ref="J22:N22"/>
    <mergeCell ref="O22:S22"/>
    <mergeCell ref="T22:X22"/>
    <mergeCell ref="B23:E23"/>
    <mergeCell ref="F23:I23"/>
    <mergeCell ref="J23:N23"/>
    <mergeCell ref="O23:S23"/>
    <mergeCell ref="T23:X23"/>
    <mergeCell ref="B20:E20"/>
    <mergeCell ref="F20:I20"/>
    <mergeCell ref="J20:N20"/>
    <mergeCell ref="O20:S20"/>
    <mergeCell ref="T20:X20"/>
    <mergeCell ref="B21:E21"/>
    <mergeCell ref="F21:I21"/>
    <mergeCell ref="J21:N21"/>
    <mergeCell ref="O21:S21"/>
    <mergeCell ref="T21:X21"/>
    <mergeCell ref="B18:E18"/>
    <mergeCell ref="F18:I18"/>
    <mergeCell ref="J18:N18"/>
    <mergeCell ref="O18:S18"/>
    <mergeCell ref="T18:X18"/>
    <mergeCell ref="B19:E19"/>
    <mergeCell ref="F19:I19"/>
    <mergeCell ref="J19:N19"/>
    <mergeCell ref="O19:S19"/>
    <mergeCell ref="T19:X19"/>
    <mergeCell ref="B16:E16"/>
    <mergeCell ref="F16:I16"/>
    <mergeCell ref="J16:N16"/>
    <mergeCell ref="O16:S16"/>
    <mergeCell ref="T16:X16"/>
    <mergeCell ref="B17:E17"/>
    <mergeCell ref="F17:I17"/>
    <mergeCell ref="J17:N17"/>
    <mergeCell ref="O17:S17"/>
    <mergeCell ref="T17:X17"/>
    <mergeCell ref="B15:E15"/>
    <mergeCell ref="F15:I15"/>
    <mergeCell ref="J15:N15"/>
    <mergeCell ref="O15:S15"/>
    <mergeCell ref="T15:X15"/>
    <mergeCell ref="B10:C13"/>
    <mergeCell ref="A3:Y3"/>
    <mergeCell ref="A4:Y4"/>
    <mergeCell ref="R6:X6"/>
    <mergeCell ref="B8:E8"/>
    <mergeCell ref="F8:G8"/>
    <mergeCell ref="Q10:X12"/>
    <mergeCell ref="D10:K13"/>
    <mergeCell ref="Q13:W13"/>
    <mergeCell ref="L10:P12"/>
    <mergeCell ref="L13:P13"/>
  </mergeCells>
  <phoneticPr fontId="3"/>
  <conditionalFormatting sqref="R42:X42">
    <cfRule type="expression" dxfId="21" priority="1">
      <formula>$R$42&lt;&gt;""</formula>
    </cfRule>
  </conditionalFormatting>
  <hyperlinks>
    <hyperlink ref="AA1:AE5" location="入力シート!A1" display="入力シート" xr:uid="{00000000-0004-0000-1000-000000000000}"/>
  </hyperlinks>
  <pageMargins left="0.78740157480314965" right="0.78740157480314965" top="0.98425196850393704" bottom="0.98425196850393704" header="0.51181102362204722" footer="0.51181102362204722"/>
  <pageSetup paperSize="9" scale="87"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gumma_Y13">
    <tabColor theme="0"/>
  </sheetPr>
  <dimension ref="A1:Z51"/>
  <sheetViews>
    <sheetView showGridLines="0" zoomScaleNormal="100" zoomScaleSheetLayoutView="100" workbookViewId="0"/>
  </sheetViews>
  <sheetFormatPr defaultColWidth="10" defaultRowHeight="11.1"/>
  <cols>
    <col min="1" max="1" width="2.875" style="149" customWidth="1"/>
    <col min="2" max="9" width="5.25" style="149" customWidth="1"/>
    <col min="10" max="15" width="3.75" style="149" customWidth="1"/>
    <col min="16" max="19" width="5.25" style="149" customWidth="1"/>
    <col min="20" max="20" width="2.875" style="149" customWidth="1"/>
    <col min="21" max="21" width="10" style="149"/>
    <col min="22" max="26" width="4.5" style="149" customWidth="1"/>
    <col min="27" max="16384" width="10" style="149"/>
  </cols>
  <sheetData>
    <row r="1" spans="1:26" ht="13.5" thickBot="1">
      <c r="A1" s="148"/>
      <c r="V1" s="579" t="s">
        <v>154</v>
      </c>
      <c r="W1" s="580"/>
      <c r="X1" s="580"/>
      <c r="Y1" s="580"/>
      <c r="Z1" s="581"/>
    </row>
    <row r="2" spans="1:26">
      <c r="A2" s="947"/>
      <c r="B2" s="948"/>
      <c r="C2" s="948"/>
      <c r="D2" s="948"/>
      <c r="E2" s="948"/>
      <c r="F2" s="948"/>
      <c r="G2" s="948"/>
      <c r="H2" s="948"/>
      <c r="I2" s="948"/>
      <c r="J2" s="948"/>
      <c r="K2" s="948"/>
      <c r="L2" s="948"/>
      <c r="M2" s="948"/>
      <c r="N2" s="948"/>
      <c r="O2" s="948"/>
      <c r="P2" s="948"/>
      <c r="Q2" s="948"/>
      <c r="R2" s="948"/>
      <c r="S2" s="948"/>
      <c r="T2" s="949"/>
      <c r="V2" s="582"/>
      <c r="W2" s="583"/>
      <c r="X2" s="583"/>
      <c r="Y2" s="583"/>
      <c r="Z2" s="584"/>
    </row>
    <row r="3" spans="1:26" s="152" customFormat="1" ht="21">
      <c r="A3" s="150" t="s">
        <v>517</v>
      </c>
      <c r="B3" s="565"/>
      <c r="C3" s="565"/>
      <c r="D3" s="566"/>
      <c r="E3" s="565"/>
      <c r="F3" s="565"/>
      <c r="G3" s="565"/>
      <c r="H3" s="565"/>
      <c r="I3" s="565"/>
      <c r="J3" s="565"/>
      <c r="K3" s="565"/>
      <c r="L3" s="565"/>
      <c r="M3" s="565"/>
      <c r="N3" s="565"/>
      <c r="O3" s="565"/>
      <c r="P3" s="565"/>
      <c r="Q3" s="565"/>
      <c r="R3" s="565"/>
      <c r="S3" s="565"/>
      <c r="T3" s="151"/>
      <c r="V3" s="582"/>
      <c r="W3" s="583"/>
      <c r="X3" s="583"/>
      <c r="Y3" s="583"/>
      <c r="Z3" s="584"/>
    </row>
    <row r="4" spans="1:26">
      <c r="A4" s="950"/>
      <c r="B4" s="927"/>
      <c r="C4" s="927"/>
      <c r="D4" s="927"/>
      <c r="E4" s="927"/>
      <c r="F4" s="927"/>
      <c r="G4" s="927"/>
      <c r="H4" s="927"/>
      <c r="I4" s="927"/>
      <c r="J4" s="927"/>
      <c r="K4" s="927"/>
      <c r="L4" s="927"/>
      <c r="M4" s="927"/>
      <c r="N4" s="927"/>
      <c r="O4" s="927"/>
      <c r="P4" s="927"/>
      <c r="Q4" s="927"/>
      <c r="R4" s="927"/>
      <c r="S4" s="927"/>
      <c r="T4" s="951"/>
      <c r="V4" s="582"/>
      <c r="W4" s="583"/>
      <c r="X4" s="583"/>
      <c r="Y4" s="583"/>
      <c r="Z4" s="584"/>
    </row>
    <row r="5" spans="1:26" ht="15" customHeight="1" thickBot="1">
      <c r="A5" s="153"/>
      <c r="B5" s="564"/>
      <c r="C5" s="564"/>
      <c r="D5" s="564"/>
      <c r="E5" s="564"/>
      <c r="F5" s="564"/>
      <c r="G5" s="564"/>
      <c r="H5" s="564"/>
      <c r="I5" s="564"/>
      <c r="J5" s="564"/>
      <c r="K5" s="564"/>
      <c r="L5" s="564"/>
      <c r="M5" s="564"/>
      <c r="N5" s="564"/>
      <c r="O5" s="564"/>
      <c r="P5" s="564"/>
      <c r="Q5" s="564"/>
      <c r="R5" s="564"/>
      <c r="S5" s="564"/>
      <c r="T5" s="154"/>
      <c r="V5" s="585"/>
      <c r="W5" s="586"/>
      <c r="X5" s="586"/>
      <c r="Y5" s="586"/>
      <c r="Z5" s="587"/>
    </row>
    <row r="6" spans="1:26" ht="15" customHeight="1">
      <c r="A6" s="567" t="s">
        <v>518</v>
      </c>
      <c r="B6" s="562"/>
      <c r="C6" s="561"/>
      <c r="D6" s="561"/>
      <c r="E6" s="954" t="s">
        <v>519</v>
      </c>
      <c r="F6" s="954"/>
      <c r="G6" s="954"/>
      <c r="H6" s="954"/>
      <c r="I6" s="954"/>
      <c r="J6" s="954"/>
      <c r="K6" s="954"/>
      <c r="L6" s="954"/>
      <c r="M6" s="954"/>
      <c r="N6" s="564"/>
      <c r="O6" s="564"/>
      <c r="P6" s="564"/>
      <c r="Q6" s="564"/>
      <c r="R6" s="564"/>
      <c r="S6" s="564"/>
      <c r="T6" s="154"/>
    </row>
    <row r="7" spans="1:26" ht="15" customHeight="1">
      <c r="A7" s="568"/>
      <c r="B7" s="562"/>
      <c r="C7" s="561"/>
      <c r="D7" s="561"/>
      <c r="E7" s="954"/>
      <c r="F7" s="954"/>
      <c r="G7" s="954"/>
      <c r="H7" s="954"/>
      <c r="I7" s="954"/>
      <c r="J7" s="954"/>
      <c r="K7" s="954"/>
      <c r="L7" s="954"/>
      <c r="M7" s="954"/>
      <c r="N7" s="564"/>
      <c r="O7" s="564"/>
      <c r="P7" s="564"/>
      <c r="Q7" s="564"/>
      <c r="R7" s="564"/>
      <c r="S7" s="564"/>
      <c r="T7" s="154"/>
    </row>
    <row r="8" spans="1:26" ht="13.5" customHeight="1">
      <c r="A8" s="159"/>
      <c r="T8" s="160" t="s">
        <v>520</v>
      </c>
    </row>
    <row r="9" spans="1:26">
      <c r="A9" s="950"/>
      <c r="B9" s="927"/>
      <c r="C9" s="927"/>
      <c r="D9" s="927"/>
      <c r="E9" s="927"/>
      <c r="F9" s="927"/>
      <c r="G9" s="927"/>
      <c r="H9" s="927"/>
      <c r="I9" s="927"/>
      <c r="J9" s="927"/>
      <c r="K9" s="927"/>
      <c r="L9" s="927"/>
      <c r="M9" s="927"/>
      <c r="N9" s="927"/>
      <c r="O9" s="927"/>
      <c r="P9" s="927"/>
      <c r="Q9" s="927"/>
      <c r="R9" s="927"/>
      <c r="S9" s="927"/>
      <c r="T9" s="951"/>
    </row>
    <row r="10" spans="1:26" ht="30" customHeight="1">
      <c r="A10" s="950"/>
      <c r="B10" s="953"/>
      <c r="C10" s="953"/>
      <c r="D10" s="953"/>
      <c r="E10" s="953"/>
      <c r="F10" s="953"/>
      <c r="G10" s="953"/>
      <c r="H10" s="953"/>
      <c r="I10" s="953"/>
      <c r="J10" s="953"/>
      <c r="K10" s="953"/>
      <c r="L10" s="953"/>
      <c r="M10" s="953"/>
      <c r="N10" s="953"/>
      <c r="O10" s="953"/>
      <c r="P10" s="953"/>
      <c r="Q10" s="953"/>
      <c r="R10" s="967"/>
      <c r="S10" s="967"/>
      <c r="T10" s="154"/>
    </row>
    <row r="11" spans="1:26" ht="44.25" customHeight="1">
      <c r="A11" s="950"/>
      <c r="B11" s="946"/>
      <c r="C11" s="946"/>
      <c r="D11" s="946"/>
      <c r="E11" s="946"/>
      <c r="F11" s="946"/>
      <c r="G11" s="946"/>
      <c r="H11" s="946"/>
      <c r="I11" s="946"/>
      <c r="J11" s="946"/>
      <c r="K11" s="946"/>
      <c r="L11" s="946"/>
      <c r="M11" s="946"/>
      <c r="N11" s="946"/>
      <c r="O11" s="946"/>
      <c r="P11" s="946"/>
      <c r="Q11" s="946"/>
      <c r="R11" s="928"/>
      <c r="S11" s="928"/>
      <c r="T11" s="154"/>
    </row>
    <row r="12" spans="1:26" ht="30" customHeight="1">
      <c r="A12" s="950"/>
      <c r="B12" s="946"/>
      <c r="C12" s="946"/>
      <c r="D12" s="946"/>
      <c r="E12" s="946"/>
      <c r="F12" s="946"/>
      <c r="G12" s="946"/>
      <c r="H12" s="946"/>
      <c r="I12" s="946"/>
      <c r="J12" s="946"/>
      <c r="K12" s="946"/>
      <c r="L12" s="946"/>
      <c r="M12" s="946"/>
      <c r="N12" s="946"/>
      <c r="O12" s="946"/>
      <c r="P12" s="946"/>
      <c r="Q12" s="946"/>
      <c r="R12" s="928"/>
      <c r="S12" s="928"/>
      <c r="T12" s="154"/>
    </row>
    <row r="13" spans="1:26" ht="44.25" customHeight="1">
      <c r="A13" s="950"/>
      <c r="B13" s="946"/>
      <c r="C13" s="946"/>
      <c r="D13" s="946"/>
      <c r="E13" s="946"/>
      <c r="F13" s="946"/>
      <c r="G13" s="946"/>
      <c r="H13" s="946"/>
      <c r="I13" s="946"/>
      <c r="J13" s="946"/>
      <c r="K13" s="946"/>
      <c r="L13" s="946"/>
      <c r="M13" s="946"/>
      <c r="N13" s="946"/>
      <c r="O13" s="946"/>
      <c r="P13" s="946"/>
      <c r="Q13" s="946"/>
      <c r="R13" s="928"/>
      <c r="S13" s="928"/>
      <c r="T13" s="154"/>
    </row>
    <row r="14" spans="1:26">
      <c r="A14" s="950"/>
      <c r="B14" s="927"/>
      <c r="C14" s="927"/>
      <c r="D14" s="927"/>
      <c r="E14" s="927"/>
      <c r="F14" s="927"/>
      <c r="G14" s="927"/>
      <c r="H14" s="927"/>
      <c r="I14" s="927"/>
      <c r="J14" s="927"/>
      <c r="K14" s="927"/>
      <c r="L14" s="927"/>
      <c r="M14" s="927"/>
      <c r="N14" s="927"/>
      <c r="O14" s="927"/>
      <c r="P14" s="927"/>
      <c r="Q14" s="927"/>
      <c r="R14" s="563"/>
      <c r="S14" s="563"/>
      <c r="T14" s="154"/>
    </row>
    <row r="15" spans="1:26" ht="20.100000000000001" customHeight="1">
      <c r="A15" s="155" t="s">
        <v>521</v>
      </c>
      <c r="B15" s="157"/>
      <c r="C15" s="161"/>
      <c r="D15" s="162"/>
      <c r="E15" s="162"/>
      <c r="F15" s="162"/>
      <c r="G15" s="162"/>
      <c r="H15" s="162"/>
      <c r="I15" s="162"/>
      <c r="J15" s="162"/>
      <c r="K15" s="162"/>
      <c r="L15" s="162"/>
      <c r="M15" s="162"/>
      <c r="N15" s="162"/>
      <c r="O15" s="163"/>
      <c r="P15" s="928" t="s">
        <v>522</v>
      </c>
      <c r="Q15" s="928"/>
      <c r="R15" s="164"/>
      <c r="S15" s="165"/>
      <c r="T15" s="166"/>
    </row>
    <row r="16" spans="1:26" ht="20.100000000000001" customHeight="1">
      <c r="A16" s="155" t="s">
        <v>523</v>
      </c>
      <c r="B16" s="158"/>
      <c r="C16" s="167"/>
      <c r="D16" s="165"/>
      <c r="E16" s="165"/>
      <c r="F16" s="165"/>
      <c r="G16" s="165"/>
      <c r="H16" s="165"/>
      <c r="I16" s="165"/>
      <c r="J16" s="165"/>
      <c r="K16" s="165"/>
      <c r="L16" s="165"/>
      <c r="M16" s="165"/>
      <c r="N16" s="165"/>
      <c r="O16" s="163" t="s">
        <v>524</v>
      </c>
      <c r="P16" s="928" t="s">
        <v>525</v>
      </c>
      <c r="Q16" s="928"/>
      <c r="R16" s="164"/>
      <c r="S16" s="165"/>
      <c r="T16" s="166"/>
    </row>
    <row r="17" spans="1:20" ht="20.100000000000001" customHeight="1">
      <c r="A17" s="155" t="s">
        <v>526</v>
      </c>
      <c r="B17" s="156"/>
      <c r="C17" s="161"/>
      <c r="D17" s="162"/>
      <c r="E17" s="162"/>
      <c r="F17" s="162"/>
      <c r="G17" s="162"/>
      <c r="H17" s="162"/>
      <c r="I17" s="162"/>
      <c r="J17" s="162"/>
      <c r="K17" s="162"/>
      <c r="L17" s="162"/>
      <c r="M17" s="162"/>
      <c r="N17" s="162"/>
      <c r="O17" s="162"/>
      <c r="P17" s="162"/>
      <c r="Q17" s="162"/>
      <c r="R17" s="162"/>
      <c r="S17" s="162"/>
      <c r="T17" s="168"/>
    </row>
    <row r="18" spans="1:20" ht="20.100000000000001" customHeight="1">
      <c r="A18" s="155" t="s">
        <v>336</v>
      </c>
      <c r="B18" s="156"/>
      <c r="C18" s="161"/>
      <c r="D18" s="929" t="str">
        <f>入力シート!C8</f>
        <v>本庁管内　○○○○○○○○○○○○○○○○○○工事</v>
      </c>
      <c r="E18" s="930"/>
      <c r="F18" s="930"/>
      <c r="G18" s="930"/>
      <c r="H18" s="930"/>
      <c r="I18" s="930"/>
      <c r="J18" s="930"/>
      <c r="K18" s="930"/>
      <c r="L18" s="930"/>
      <c r="M18" s="930"/>
      <c r="N18" s="930"/>
      <c r="O18" s="930"/>
      <c r="P18" s="930"/>
      <c r="Q18" s="930"/>
      <c r="R18" s="930"/>
      <c r="S18" s="930"/>
      <c r="T18" s="931"/>
    </row>
    <row r="19" spans="1:20">
      <c r="A19" s="169"/>
      <c r="B19" s="170"/>
      <c r="C19" s="171"/>
      <c r="D19" s="172"/>
      <c r="E19" s="932" t="str">
        <f>"令和"&amp;入力シート!F12-2018&amp;"年"&amp;入力シート!G12&amp;"月"&amp;入力シート!H12&amp;"日"</f>
        <v>令和8年4月2日</v>
      </c>
      <c r="F19" s="932"/>
      <c r="G19" s="932"/>
      <c r="H19" s="173" t="s">
        <v>527</v>
      </c>
      <c r="I19" s="174"/>
      <c r="J19" s="174"/>
      <c r="K19" s="174"/>
      <c r="L19" s="175"/>
      <c r="M19" s="174"/>
      <c r="N19" s="176"/>
      <c r="O19" s="933"/>
      <c r="P19" s="934"/>
      <c r="Q19" s="934"/>
      <c r="R19" s="934"/>
      <c r="S19" s="934"/>
      <c r="T19" s="935"/>
    </row>
    <row r="20" spans="1:20">
      <c r="A20" s="177" t="s">
        <v>528</v>
      </c>
      <c r="B20" s="562"/>
      <c r="C20" s="178"/>
      <c r="L20" s="179" t="s">
        <v>529</v>
      </c>
      <c r="M20" s="562"/>
      <c r="N20" s="178"/>
      <c r="O20" s="936"/>
      <c r="P20" s="937"/>
      <c r="Q20" s="937"/>
      <c r="R20" s="937"/>
      <c r="S20" s="937"/>
      <c r="T20" s="938"/>
    </row>
    <row r="21" spans="1:20">
      <c r="A21" s="180"/>
      <c r="B21" s="181"/>
      <c r="C21" s="182"/>
      <c r="D21" s="183"/>
      <c r="E21" s="942" t="str">
        <f>"令和"&amp;入力シート!F13-2018&amp;"年"&amp;入力シート!G13&amp;"月"&amp;入力シート!H13&amp;"日"</f>
        <v>令和8年10月30日</v>
      </c>
      <c r="F21" s="942"/>
      <c r="G21" s="942"/>
      <c r="H21" s="184" t="s">
        <v>530</v>
      </c>
      <c r="I21" s="185"/>
      <c r="J21" s="185"/>
      <c r="K21" s="185"/>
      <c r="L21" s="186"/>
      <c r="M21" s="185"/>
      <c r="N21" s="187"/>
      <c r="O21" s="939"/>
      <c r="P21" s="940"/>
      <c r="Q21" s="940"/>
      <c r="R21" s="940"/>
      <c r="S21" s="940"/>
      <c r="T21" s="941"/>
    </row>
    <row r="22" spans="1:20" ht="18" customHeight="1">
      <c r="A22" s="955" t="s">
        <v>531</v>
      </c>
      <c r="B22" s="956"/>
      <c r="C22" s="957"/>
      <c r="D22" s="961" t="str">
        <f>入力シート!C16&amp;入力シート!C17</f>
        <v>○○建設株式会社代表取締役　妙義　一郎</v>
      </c>
      <c r="E22" s="962"/>
      <c r="F22" s="962"/>
      <c r="G22" s="962"/>
      <c r="H22" s="962"/>
      <c r="I22" s="962"/>
      <c r="J22" s="962"/>
      <c r="K22" s="962"/>
      <c r="L22" s="962"/>
      <c r="M22" s="962"/>
      <c r="N22" s="962"/>
      <c r="O22" s="962"/>
      <c r="P22" s="962"/>
      <c r="Q22" s="962"/>
      <c r="R22" s="962"/>
      <c r="S22" s="962"/>
      <c r="T22" s="963"/>
    </row>
    <row r="23" spans="1:20" ht="18" customHeight="1">
      <c r="A23" s="958"/>
      <c r="B23" s="959"/>
      <c r="C23" s="960"/>
      <c r="D23" s="964"/>
      <c r="E23" s="965"/>
      <c r="F23" s="965"/>
      <c r="G23" s="965"/>
      <c r="H23" s="965"/>
      <c r="I23" s="965"/>
      <c r="J23" s="965"/>
      <c r="K23" s="965"/>
      <c r="L23" s="965"/>
      <c r="M23" s="965"/>
      <c r="N23" s="965"/>
      <c r="O23" s="965"/>
      <c r="P23" s="965"/>
      <c r="Q23" s="965"/>
      <c r="R23" s="965"/>
      <c r="S23" s="965"/>
      <c r="T23" s="966"/>
    </row>
    <row r="24" spans="1:20" ht="20.100000000000001" customHeight="1">
      <c r="A24" s="943" t="s">
        <v>532</v>
      </c>
      <c r="B24" s="188" t="s">
        <v>533</v>
      </c>
      <c r="C24" s="189"/>
      <c r="D24" s="190"/>
      <c r="E24" s="189" t="s">
        <v>534</v>
      </c>
      <c r="F24" s="189"/>
      <c r="G24" s="188" t="s">
        <v>535</v>
      </c>
      <c r="H24" s="190"/>
      <c r="I24" s="189" t="s">
        <v>536</v>
      </c>
      <c r="J24" s="189"/>
      <c r="K24" s="189"/>
      <c r="L24" s="188" t="s">
        <v>537</v>
      </c>
      <c r="M24" s="189"/>
      <c r="N24" s="190"/>
      <c r="O24" s="189" t="s">
        <v>538</v>
      </c>
      <c r="P24" s="189"/>
      <c r="Q24" s="189"/>
      <c r="R24" s="189"/>
      <c r="S24" s="189"/>
      <c r="T24" s="191"/>
    </row>
    <row r="25" spans="1:20" ht="20.100000000000001" customHeight="1">
      <c r="A25" s="944"/>
      <c r="B25" s="192"/>
      <c r="C25" s="193"/>
      <c r="D25" s="194"/>
      <c r="E25" s="193"/>
      <c r="F25" s="193"/>
      <c r="G25" s="192"/>
      <c r="H25" s="194"/>
      <c r="I25" s="193"/>
      <c r="J25" s="193"/>
      <c r="K25" s="193"/>
      <c r="L25" s="192"/>
      <c r="M25" s="193"/>
      <c r="N25" s="194"/>
      <c r="O25" s="193"/>
      <c r="P25" s="193"/>
      <c r="Q25" s="193"/>
      <c r="R25" s="193"/>
      <c r="S25" s="193"/>
      <c r="T25" s="195"/>
    </row>
    <row r="26" spans="1:20" ht="20.100000000000001" customHeight="1">
      <c r="A26" s="944"/>
      <c r="B26" s="164"/>
      <c r="C26" s="165"/>
      <c r="D26" s="196"/>
      <c r="E26" s="165"/>
      <c r="F26" s="165"/>
      <c r="G26" s="164"/>
      <c r="H26" s="196"/>
      <c r="I26" s="165"/>
      <c r="J26" s="165"/>
      <c r="K26" s="165"/>
      <c r="L26" s="164"/>
      <c r="M26" s="165"/>
      <c r="N26" s="196"/>
      <c r="O26" s="165"/>
      <c r="P26" s="165"/>
      <c r="Q26" s="165"/>
      <c r="R26" s="165"/>
      <c r="S26" s="165"/>
      <c r="T26" s="166"/>
    </row>
    <row r="27" spans="1:20" ht="20.100000000000001" customHeight="1">
      <c r="A27" s="945"/>
      <c r="B27" s="164"/>
      <c r="C27" s="165"/>
      <c r="D27" s="196"/>
      <c r="E27" s="165"/>
      <c r="F27" s="165"/>
      <c r="G27" s="164"/>
      <c r="H27" s="196"/>
      <c r="I27" s="165"/>
      <c r="J27" s="165"/>
      <c r="K27" s="165"/>
      <c r="L27" s="164"/>
      <c r="M27" s="165"/>
      <c r="N27" s="196"/>
      <c r="O27" s="165"/>
      <c r="P27" s="165"/>
      <c r="Q27" s="165"/>
      <c r="R27" s="165"/>
      <c r="S27" s="165"/>
      <c r="T27" s="166"/>
    </row>
    <row r="28" spans="1:20" ht="13.5" customHeight="1">
      <c r="A28" s="943" t="s">
        <v>539</v>
      </c>
      <c r="B28" s="380" t="s">
        <v>540</v>
      </c>
      <c r="C28" s="198"/>
      <c r="D28" s="198"/>
      <c r="E28" s="198"/>
      <c r="F28" s="198"/>
      <c r="G28" s="198"/>
      <c r="H28" s="198"/>
      <c r="I28" s="198"/>
      <c r="J28" s="198"/>
      <c r="K28" s="198"/>
      <c r="L28" s="198"/>
      <c r="M28" s="198"/>
      <c r="N28" s="198"/>
      <c r="O28" s="198"/>
      <c r="P28" s="198"/>
      <c r="Q28" s="198"/>
      <c r="R28" s="198"/>
      <c r="S28" s="198"/>
      <c r="T28" s="199"/>
    </row>
    <row r="29" spans="1:20">
      <c r="A29" s="944"/>
      <c r="B29" s="381" t="s">
        <v>541</v>
      </c>
      <c r="C29" s="564"/>
      <c r="D29" s="564"/>
      <c r="E29" s="564"/>
      <c r="F29" s="564"/>
      <c r="G29" s="564"/>
      <c r="H29" s="564"/>
      <c r="I29" s="564"/>
      <c r="J29" s="564"/>
      <c r="K29" s="564"/>
      <c r="L29" s="564"/>
      <c r="M29" s="564"/>
      <c r="N29" s="564"/>
      <c r="O29" s="564"/>
      <c r="P29" s="564"/>
      <c r="Q29" s="564"/>
      <c r="R29" s="564"/>
      <c r="S29" s="564"/>
      <c r="T29" s="154"/>
    </row>
    <row r="30" spans="1:20">
      <c r="A30" s="944"/>
      <c r="B30" s="200"/>
      <c r="C30" s="564"/>
      <c r="D30" s="564"/>
      <c r="E30" s="564"/>
      <c r="F30" s="564"/>
      <c r="G30" s="564"/>
      <c r="H30" s="564"/>
      <c r="I30" s="564"/>
      <c r="J30" s="564"/>
      <c r="K30" s="564"/>
      <c r="L30" s="564"/>
      <c r="M30" s="564"/>
      <c r="N30" s="564"/>
      <c r="O30" s="564"/>
      <c r="P30" s="564"/>
      <c r="Q30" s="564"/>
      <c r="R30" s="564"/>
      <c r="S30" s="564"/>
      <c r="T30" s="154"/>
    </row>
    <row r="31" spans="1:20">
      <c r="A31" s="944"/>
      <c r="B31" s="200"/>
      <c r="C31" s="564"/>
      <c r="D31" s="564"/>
      <c r="E31" s="564"/>
      <c r="F31" s="564"/>
      <c r="G31" s="564"/>
      <c r="H31" s="564"/>
      <c r="I31" s="564"/>
      <c r="J31" s="564"/>
      <c r="K31" s="564"/>
      <c r="L31" s="564"/>
      <c r="M31" s="564"/>
      <c r="N31" s="564"/>
      <c r="O31" s="564"/>
      <c r="P31" s="564"/>
      <c r="Q31" s="564"/>
      <c r="R31" s="564"/>
      <c r="S31" s="564"/>
      <c r="T31" s="154"/>
    </row>
    <row r="32" spans="1:20">
      <c r="A32" s="944"/>
      <c r="B32" s="200"/>
      <c r="C32" s="564"/>
      <c r="D32" s="564"/>
      <c r="E32" s="564"/>
      <c r="F32" s="564"/>
      <c r="G32" s="564"/>
      <c r="H32" s="564"/>
      <c r="I32" s="564"/>
      <c r="J32" s="564"/>
      <c r="K32" s="564"/>
      <c r="L32" s="564"/>
      <c r="M32" s="564"/>
      <c r="N32" s="564"/>
      <c r="O32" s="564"/>
      <c r="P32" s="564"/>
      <c r="Q32" s="564"/>
      <c r="R32" s="564"/>
      <c r="S32" s="564"/>
      <c r="T32" s="154"/>
    </row>
    <row r="33" spans="1:20">
      <c r="A33" s="944"/>
      <c r="B33" s="200"/>
      <c r="C33" s="564"/>
      <c r="D33" s="564"/>
      <c r="E33" s="564"/>
      <c r="F33" s="564"/>
      <c r="G33" s="564"/>
      <c r="H33" s="564"/>
      <c r="I33" s="564"/>
      <c r="J33" s="564"/>
      <c r="K33" s="564"/>
      <c r="L33" s="564"/>
      <c r="M33" s="564"/>
      <c r="N33" s="564"/>
      <c r="O33" s="564"/>
      <c r="P33" s="564"/>
      <c r="Q33" s="564"/>
      <c r="R33" s="564"/>
      <c r="S33" s="564"/>
      <c r="T33" s="154"/>
    </row>
    <row r="34" spans="1:20">
      <c r="A34" s="944"/>
      <c r="B34" s="200"/>
      <c r="C34" s="564"/>
      <c r="D34" s="564"/>
      <c r="E34" s="564"/>
      <c r="F34" s="564"/>
      <c r="G34" s="564"/>
      <c r="H34" s="564"/>
      <c r="I34" s="564"/>
      <c r="J34" s="564"/>
      <c r="K34" s="564"/>
      <c r="L34" s="564"/>
      <c r="M34" s="564"/>
      <c r="N34" s="564"/>
      <c r="O34" s="564"/>
      <c r="P34" s="564"/>
      <c r="Q34" s="564"/>
      <c r="R34" s="564"/>
      <c r="S34" s="564"/>
      <c r="T34" s="154"/>
    </row>
    <row r="35" spans="1:20">
      <c r="A35" s="944"/>
      <c r="B35" s="200"/>
      <c r="C35" s="564"/>
      <c r="D35" s="564"/>
      <c r="E35" s="564"/>
      <c r="F35" s="564"/>
      <c r="G35" s="564"/>
      <c r="H35" s="564"/>
      <c r="I35" s="564"/>
      <c r="J35" s="564"/>
      <c r="K35" s="564"/>
      <c r="L35" s="564"/>
      <c r="M35" s="564"/>
      <c r="N35" s="564"/>
      <c r="O35" s="564"/>
      <c r="P35" s="564"/>
      <c r="Q35" s="564"/>
      <c r="R35" s="564"/>
      <c r="S35" s="564"/>
      <c r="T35" s="154"/>
    </row>
    <row r="36" spans="1:20">
      <c r="A36" s="944"/>
      <c r="B36" s="200"/>
      <c r="C36" s="564"/>
      <c r="D36" s="564"/>
      <c r="E36" s="564"/>
      <c r="F36" s="564"/>
      <c r="G36" s="564"/>
      <c r="H36" s="564"/>
      <c r="I36" s="564"/>
      <c r="J36" s="564"/>
      <c r="K36" s="564"/>
      <c r="L36" s="564"/>
      <c r="M36" s="564"/>
      <c r="N36" s="564"/>
      <c r="O36" s="564"/>
      <c r="P36" s="564"/>
      <c r="Q36" s="564"/>
      <c r="R36" s="564"/>
      <c r="S36" s="564"/>
      <c r="T36" s="154"/>
    </row>
    <row r="37" spans="1:20">
      <c r="A37" s="944"/>
      <c r="B37" s="200"/>
      <c r="C37" s="564"/>
      <c r="D37" s="564"/>
      <c r="E37" s="564"/>
      <c r="F37" s="564"/>
      <c r="G37" s="564"/>
      <c r="H37" s="564"/>
      <c r="I37" s="564"/>
      <c r="J37" s="564"/>
      <c r="K37" s="564"/>
      <c r="L37" s="564"/>
      <c r="M37" s="564"/>
      <c r="N37" s="564"/>
      <c r="O37" s="564"/>
      <c r="P37" s="564"/>
      <c r="Q37" s="564"/>
      <c r="R37" s="564"/>
      <c r="S37" s="564"/>
      <c r="T37" s="154"/>
    </row>
    <row r="38" spans="1:20">
      <c r="A38" s="944"/>
      <c r="B38" s="200"/>
      <c r="C38" s="564"/>
      <c r="D38" s="564"/>
      <c r="E38" s="564"/>
      <c r="F38" s="564"/>
      <c r="G38" s="564"/>
      <c r="H38" s="564"/>
      <c r="I38" s="564"/>
      <c r="J38" s="564"/>
      <c r="K38" s="564"/>
      <c r="L38" s="564"/>
      <c r="M38" s="564"/>
      <c r="N38" s="564"/>
      <c r="O38" s="564"/>
      <c r="P38" s="564"/>
      <c r="Q38" s="564"/>
      <c r="R38" s="564"/>
      <c r="S38" s="564"/>
      <c r="T38" s="154"/>
    </row>
    <row r="39" spans="1:20">
      <c r="A39" s="945"/>
      <c r="B39" s="201"/>
      <c r="C39" s="202"/>
      <c r="D39" s="202"/>
      <c r="E39" s="202"/>
      <c r="F39" s="202"/>
      <c r="G39" s="202"/>
      <c r="H39" s="202"/>
      <c r="I39" s="202"/>
      <c r="J39" s="202"/>
      <c r="K39" s="202"/>
      <c r="L39" s="202"/>
      <c r="M39" s="202"/>
      <c r="N39" s="202"/>
      <c r="O39" s="202"/>
      <c r="P39" s="202"/>
      <c r="Q39" s="202"/>
      <c r="R39" s="202"/>
      <c r="S39" s="202"/>
      <c r="T39" s="203"/>
    </row>
    <row r="40" spans="1:20">
      <c r="A40" s="943" t="s">
        <v>542</v>
      </c>
      <c r="B40" s="197"/>
      <c r="C40" s="198"/>
      <c r="D40" s="198"/>
      <c r="E40" s="198"/>
      <c r="F40" s="198"/>
      <c r="G40" s="198"/>
      <c r="H40" s="198"/>
      <c r="I40" s="198"/>
      <c r="J40" s="198"/>
      <c r="K40" s="198"/>
      <c r="L40" s="198"/>
      <c r="M40" s="198"/>
      <c r="N40" s="198"/>
      <c r="O40" s="198"/>
      <c r="P40" s="198"/>
      <c r="Q40" s="198"/>
      <c r="R40" s="198"/>
      <c r="S40" s="198"/>
      <c r="T40" s="199"/>
    </row>
    <row r="41" spans="1:20" ht="13.5" customHeight="1">
      <c r="A41" s="944"/>
      <c r="B41" s="200" t="s">
        <v>543</v>
      </c>
      <c r="C41" s="564"/>
      <c r="D41" s="564"/>
      <c r="E41" s="564"/>
      <c r="F41" s="564"/>
      <c r="G41" s="564"/>
      <c r="H41" s="564"/>
      <c r="I41" s="564"/>
      <c r="J41" s="564"/>
      <c r="K41" s="564"/>
      <c r="L41" s="564"/>
      <c r="M41" s="564"/>
      <c r="N41" s="564"/>
      <c r="O41" s="564"/>
      <c r="P41" s="564"/>
      <c r="Q41" s="564"/>
      <c r="R41" s="564"/>
      <c r="S41" s="564"/>
      <c r="T41" s="154"/>
    </row>
    <row r="42" spans="1:20" ht="13.5" customHeight="1">
      <c r="A42" s="944"/>
      <c r="B42" s="200" t="s">
        <v>544</v>
      </c>
      <c r="C42" s="564"/>
      <c r="D42" s="564"/>
      <c r="E42" s="564"/>
      <c r="F42" s="564"/>
      <c r="G42" s="564"/>
      <c r="H42" s="564"/>
      <c r="I42" s="564"/>
      <c r="J42" s="564"/>
      <c r="K42" s="564"/>
      <c r="L42" s="564"/>
      <c r="M42" s="564"/>
      <c r="N42" s="564"/>
      <c r="O42" s="564"/>
      <c r="P42" s="564"/>
      <c r="Q42" s="564"/>
      <c r="R42" s="564"/>
      <c r="S42" s="564"/>
      <c r="T42" s="154"/>
    </row>
    <row r="43" spans="1:20" ht="13.5" customHeight="1">
      <c r="A43" s="944"/>
      <c r="B43" s="200" t="s">
        <v>545</v>
      </c>
      <c r="C43" s="564"/>
      <c r="D43" s="564"/>
      <c r="E43" s="564"/>
      <c r="F43" s="564"/>
      <c r="G43" s="564"/>
      <c r="H43" s="564"/>
      <c r="I43" s="564"/>
      <c r="J43" s="564"/>
      <c r="K43" s="564"/>
      <c r="L43" s="564"/>
      <c r="M43" s="564"/>
      <c r="N43" s="564"/>
      <c r="O43" s="564"/>
      <c r="P43" s="564"/>
      <c r="Q43" s="564"/>
      <c r="R43" s="564"/>
      <c r="S43" s="564"/>
      <c r="T43" s="154"/>
    </row>
    <row r="44" spans="1:20" ht="13.5" customHeight="1">
      <c r="A44" s="944"/>
      <c r="B44" s="200" t="s">
        <v>546</v>
      </c>
      <c r="C44" s="564"/>
      <c r="D44" s="564"/>
      <c r="E44" s="564"/>
      <c r="F44" s="564"/>
      <c r="G44" s="564"/>
      <c r="H44" s="564"/>
      <c r="I44" s="564"/>
      <c r="J44" s="564"/>
      <c r="K44" s="564"/>
      <c r="L44" s="564"/>
      <c r="M44" s="564"/>
      <c r="N44" s="564"/>
      <c r="O44" s="564"/>
      <c r="P44" s="564"/>
      <c r="Q44" s="564"/>
      <c r="R44" s="564"/>
      <c r="S44" s="564"/>
      <c r="T44" s="154"/>
    </row>
    <row r="45" spans="1:20" ht="13.5" customHeight="1">
      <c r="A45" s="944"/>
      <c r="B45" s="381" t="s">
        <v>547</v>
      </c>
      <c r="C45" s="564"/>
      <c r="D45" s="564"/>
      <c r="E45" s="564"/>
      <c r="F45" s="564"/>
      <c r="G45" s="564"/>
      <c r="H45" s="564"/>
      <c r="I45" s="564"/>
      <c r="J45" s="564"/>
      <c r="K45" s="564"/>
      <c r="L45" s="564"/>
      <c r="M45" s="564"/>
      <c r="N45" s="564"/>
      <c r="O45" s="564"/>
      <c r="P45" s="564"/>
      <c r="Q45" s="564"/>
      <c r="R45" s="564"/>
      <c r="S45" s="564"/>
      <c r="T45" s="154"/>
    </row>
    <row r="46" spans="1:20" ht="13.5" customHeight="1">
      <c r="A46" s="944"/>
      <c r="B46" s="381" t="s">
        <v>548</v>
      </c>
      <c r="C46" s="564"/>
      <c r="D46" s="564"/>
      <c r="E46" s="564"/>
      <c r="F46" s="564"/>
      <c r="G46" s="564"/>
      <c r="H46" s="564"/>
      <c r="I46" s="564"/>
      <c r="J46" s="564"/>
      <c r="K46" s="564"/>
      <c r="L46" s="564"/>
      <c r="M46" s="564"/>
      <c r="N46" s="564"/>
      <c r="O46" s="564"/>
      <c r="P46" s="564"/>
      <c r="Q46" s="564"/>
      <c r="R46" s="564"/>
      <c r="S46" s="564"/>
      <c r="T46" s="154"/>
    </row>
    <row r="47" spans="1:20" ht="13.5" customHeight="1">
      <c r="A47" s="944"/>
      <c r="B47" s="200" t="s">
        <v>549</v>
      </c>
      <c r="C47" s="564"/>
      <c r="D47" s="564"/>
      <c r="E47" s="564"/>
      <c r="F47" s="564"/>
      <c r="G47" s="564"/>
      <c r="H47" s="564"/>
      <c r="I47" s="564"/>
      <c r="J47" s="564"/>
      <c r="K47" s="564"/>
      <c r="L47" s="564"/>
      <c r="M47" s="564"/>
      <c r="N47" s="564"/>
      <c r="O47" s="564"/>
      <c r="P47" s="564"/>
      <c r="Q47" s="564"/>
      <c r="R47" s="564"/>
      <c r="S47" s="564"/>
      <c r="T47" s="154"/>
    </row>
    <row r="48" spans="1:20" ht="14.25" customHeight="1" thickBot="1">
      <c r="A48" s="952"/>
      <c r="B48" s="204"/>
      <c r="C48" s="205"/>
      <c r="D48" s="205"/>
      <c r="E48" s="205"/>
      <c r="F48" s="205"/>
      <c r="G48" s="205"/>
      <c r="H48" s="205"/>
      <c r="I48" s="205"/>
      <c r="J48" s="205"/>
      <c r="K48" s="205"/>
      <c r="L48" s="205"/>
      <c r="M48" s="205"/>
      <c r="N48" s="205"/>
      <c r="O48" s="205"/>
      <c r="P48" s="205"/>
      <c r="Q48" s="205"/>
      <c r="R48" s="205"/>
      <c r="S48" s="205"/>
      <c r="T48" s="206"/>
    </row>
    <row r="49" spans="1:20">
      <c r="A49" s="149" t="s">
        <v>550</v>
      </c>
      <c r="B49" s="149" t="s">
        <v>551</v>
      </c>
    </row>
    <row r="50" spans="1:20">
      <c r="B50" s="926" t="s">
        <v>552</v>
      </c>
      <c r="C50" s="926"/>
      <c r="D50" s="926"/>
      <c r="E50" s="926"/>
      <c r="F50" s="926"/>
      <c r="G50" s="926"/>
      <c r="H50" s="926"/>
      <c r="I50" s="926"/>
      <c r="J50" s="926"/>
      <c r="K50" s="926"/>
      <c r="L50" s="926"/>
      <c r="M50" s="926"/>
      <c r="N50" s="926"/>
      <c r="O50" s="926"/>
      <c r="P50" s="926"/>
      <c r="Q50" s="926"/>
      <c r="R50" s="926"/>
      <c r="S50" s="926"/>
      <c r="T50" s="926"/>
    </row>
    <row r="51" spans="1:20">
      <c r="B51" s="926"/>
      <c r="C51" s="926"/>
      <c r="D51" s="926"/>
      <c r="E51" s="926"/>
      <c r="F51" s="926"/>
      <c r="G51" s="926"/>
      <c r="H51" s="926"/>
      <c r="I51" s="926"/>
      <c r="J51" s="926"/>
      <c r="K51" s="926"/>
      <c r="L51" s="926"/>
      <c r="M51" s="926"/>
      <c r="N51" s="926"/>
      <c r="O51" s="926"/>
      <c r="P51" s="926"/>
      <c r="Q51" s="926"/>
      <c r="R51" s="926"/>
      <c r="S51" s="926"/>
      <c r="T51" s="926"/>
    </row>
  </sheetData>
  <mergeCells count="57">
    <mergeCell ref="E6:M7"/>
    <mergeCell ref="A22:C23"/>
    <mergeCell ref="D22:T23"/>
    <mergeCell ref="P12:Q12"/>
    <mergeCell ref="R12:S12"/>
    <mergeCell ref="H11:I11"/>
    <mergeCell ref="P11:Q11"/>
    <mergeCell ref="P10:Q10"/>
    <mergeCell ref="R10:S10"/>
    <mergeCell ref="F13:G13"/>
    <mergeCell ref="B11:C11"/>
    <mergeCell ref="D11:E11"/>
    <mergeCell ref="F11:G11"/>
    <mergeCell ref="A28:A39"/>
    <mergeCell ref="A40:A48"/>
    <mergeCell ref="M13:O13"/>
    <mergeCell ref="P13:Q13"/>
    <mergeCell ref="R13:S13"/>
    <mergeCell ref="B13:C13"/>
    <mergeCell ref="D13:E13"/>
    <mergeCell ref="H14:I14"/>
    <mergeCell ref="J14:L14"/>
    <mergeCell ref="A10:A14"/>
    <mergeCell ref="B10:C10"/>
    <mergeCell ref="D10:E10"/>
    <mergeCell ref="F10:G10"/>
    <mergeCell ref="H10:I10"/>
    <mergeCell ref="J10:L10"/>
    <mergeCell ref="M10:O10"/>
    <mergeCell ref="V1:Z5"/>
    <mergeCell ref="A24:A27"/>
    <mergeCell ref="B12:C12"/>
    <mergeCell ref="D12:E12"/>
    <mergeCell ref="F12:G12"/>
    <mergeCell ref="H12:I12"/>
    <mergeCell ref="J12:L12"/>
    <mergeCell ref="M12:O12"/>
    <mergeCell ref="H13:I13"/>
    <mergeCell ref="J13:L13"/>
    <mergeCell ref="J11:L11"/>
    <mergeCell ref="M11:O11"/>
    <mergeCell ref="R11:S11"/>
    <mergeCell ref="A2:T2"/>
    <mergeCell ref="A4:T4"/>
    <mergeCell ref="A9:T9"/>
    <mergeCell ref="B50:T51"/>
    <mergeCell ref="P14:Q14"/>
    <mergeCell ref="P15:Q15"/>
    <mergeCell ref="P16:Q16"/>
    <mergeCell ref="D18:T18"/>
    <mergeCell ref="E19:G19"/>
    <mergeCell ref="O19:T21"/>
    <mergeCell ref="E21:G21"/>
    <mergeCell ref="M14:O14"/>
    <mergeCell ref="B14:C14"/>
    <mergeCell ref="D14:E14"/>
    <mergeCell ref="F14:G14"/>
  </mergeCells>
  <phoneticPr fontId="3"/>
  <hyperlinks>
    <hyperlink ref="V1:Z5" location="入力シート!A1" display="入力シート" xr:uid="{00000000-0004-0000-1100-000000000000}"/>
  </hyperlinks>
  <pageMargins left="0.70866141732283472" right="0.70866141732283472" top="0.74803149606299213" bottom="0.74803149606299213" header="0.31496062992125984" footer="0.31496062992125984"/>
  <pageSetup paperSize="9" scale="88"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gumma_Y14">
    <tabColor theme="0"/>
    <pageSetUpPr fitToPage="1"/>
  </sheetPr>
  <dimension ref="A1:AE37"/>
  <sheetViews>
    <sheetView showGridLines="0" zoomScaleNormal="100" zoomScaleSheetLayoutView="100" workbookViewId="0"/>
  </sheetViews>
  <sheetFormatPr defaultColWidth="3.5" defaultRowHeight="12.95"/>
  <cols>
    <col min="1" max="16384" width="3.5" style="114"/>
  </cols>
  <sheetData>
    <row r="1" spans="1:31">
      <c r="AA1" s="579" t="s">
        <v>154</v>
      </c>
      <c r="AB1" s="580"/>
      <c r="AC1" s="580"/>
      <c r="AD1" s="580"/>
      <c r="AE1" s="581"/>
    </row>
    <row r="2" spans="1:31" ht="26.1" customHeight="1">
      <c r="A2" s="569" t="s">
        <v>553</v>
      </c>
      <c r="B2" s="569"/>
      <c r="C2" s="569"/>
      <c r="D2" s="569"/>
      <c r="E2" s="569"/>
      <c r="F2" s="569"/>
      <c r="G2" s="569"/>
      <c r="H2" s="569"/>
      <c r="I2" s="569"/>
      <c r="J2" s="569"/>
      <c r="K2" s="569"/>
      <c r="L2" s="569"/>
      <c r="M2" s="569"/>
      <c r="N2" s="569"/>
      <c r="O2" s="569"/>
      <c r="P2" s="569"/>
      <c r="Q2" s="569"/>
      <c r="R2" s="569"/>
      <c r="S2" s="569"/>
      <c r="T2" s="569"/>
      <c r="U2" s="569"/>
      <c r="V2" s="569"/>
      <c r="W2" s="569"/>
      <c r="X2" s="569"/>
      <c r="Y2" s="569"/>
      <c r="AA2" s="582"/>
      <c r="AB2" s="583"/>
      <c r="AC2" s="583"/>
      <c r="AD2" s="583"/>
      <c r="AE2" s="584"/>
    </row>
    <row r="3" spans="1:31">
      <c r="AA3" s="582"/>
      <c r="AB3" s="583"/>
      <c r="AC3" s="583"/>
      <c r="AD3" s="583"/>
      <c r="AE3" s="584"/>
    </row>
    <row r="4" spans="1:31" ht="30" customHeight="1">
      <c r="A4" s="883" t="s">
        <v>245</v>
      </c>
      <c r="B4" s="883"/>
      <c r="C4" s="988" t="str">
        <f>入力シート!C8</f>
        <v>本庁管内　○○○○○○○○○○○○○○○○○○工事</v>
      </c>
      <c r="D4" s="988"/>
      <c r="E4" s="988"/>
      <c r="F4" s="988"/>
      <c r="G4" s="988"/>
      <c r="H4" s="988"/>
      <c r="I4" s="988"/>
      <c r="J4" s="988"/>
      <c r="K4" s="988"/>
      <c r="L4" s="988"/>
      <c r="M4" s="988"/>
      <c r="N4" s="988"/>
      <c r="O4" s="988"/>
      <c r="P4" s="988"/>
      <c r="Q4" s="988"/>
      <c r="R4" s="988"/>
      <c r="S4" s="988"/>
      <c r="T4" s="988"/>
      <c r="U4" s="988"/>
      <c r="V4" s="988"/>
      <c r="W4" s="988"/>
      <c r="X4" s="988"/>
      <c r="Y4" s="988"/>
      <c r="AA4" s="582"/>
      <c r="AB4" s="583"/>
      <c r="AC4" s="583"/>
      <c r="AD4" s="583"/>
      <c r="AE4" s="584"/>
    </row>
    <row r="5" spans="1:31" ht="30" customHeight="1" thickBot="1">
      <c r="A5" s="883" t="s">
        <v>554</v>
      </c>
      <c r="B5" s="883"/>
      <c r="C5" s="989" t="str">
        <f>"令和"&amp;入力シート!F12-2018&amp;"年"&amp;入力シート!G12&amp;"月"&amp;入力シート!H12&amp;"日"</f>
        <v>令和8年4月2日</v>
      </c>
      <c r="D5" s="968"/>
      <c r="E5" s="968"/>
      <c r="F5" s="968"/>
      <c r="G5" s="968"/>
      <c r="H5" s="968"/>
      <c r="I5" s="968"/>
      <c r="J5" s="968"/>
      <c r="K5" s="968"/>
      <c r="L5" s="968"/>
      <c r="M5" s="968"/>
      <c r="N5" s="207" t="s">
        <v>555</v>
      </c>
      <c r="O5" s="968" t="str">
        <f>"令和"&amp;入力シート!F13-2018&amp;"年"&amp;入力シート!G13&amp;"月"&amp;入力シート!H13&amp;"日"</f>
        <v>令和8年10月30日</v>
      </c>
      <c r="P5" s="968"/>
      <c r="Q5" s="968"/>
      <c r="R5" s="968"/>
      <c r="S5" s="968"/>
      <c r="T5" s="968"/>
      <c r="U5" s="968"/>
      <c r="V5" s="968"/>
      <c r="W5" s="968"/>
      <c r="X5" s="968"/>
      <c r="Y5" s="969"/>
      <c r="AA5" s="585"/>
      <c r="AB5" s="586"/>
      <c r="AC5" s="586"/>
      <c r="AD5" s="586"/>
      <c r="AE5" s="587"/>
    </row>
    <row r="6" spans="1:31" ht="30" customHeight="1">
      <c r="A6" s="883" t="s">
        <v>556</v>
      </c>
      <c r="B6" s="883"/>
      <c r="C6" s="970"/>
      <c r="D6" s="971"/>
      <c r="E6" s="971"/>
      <c r="F6" s="971"/>
      <c r="G6" s="971"/>
      <c r="H6" s="971"/>
      <c r="I6" s="971"/>
      <c r="J6" s="971"/>
      <c r="K6" s="971"/>
      <c r="L6" s="971"/>
      <c r="M6" s="971"/>
      <c r="N6" s="208" t="s">
        <v>321</v>
      </c>
      <c r="O6" s="1335"/>
      <c r="P6" s="1335"/>
      <c r="Q6" s="208" t="s">
        <v>557</v>
      </c>
      <c r="R6" s="208"/>
      <c r="S6" s="208"/>
      <c r="T6" s="208"/>
      <c r="U6" s="208"/>
      <c r="V6" s="208"/>
      <c r="W6" s="208"/>
      <c r="X6" s="208"/>
      <c r="Y6" s="209"/>
    </row>
    <row r="7" spans="1:31" ht="30" customHeight="1">
      <c r="A7" s="883" t="s">
        <v>558</v>
      </c>
      <c r="B7" s="883"/>
      <c r="C7" s="883"/>
      <c r="D7" s="883"/>
      <c r="E7" s="883"/>
      <c r="F7" s="883"/>
      <c r="G7" s="904" t="s">
        <v>559</v>
      </c>
      <c r="H7" s="883"/>
      <c r="I7" s="883"/>
      <c r="J7" s="883"/>
      <c r="K7" s="883"/>
      <c r="L7" s="883"/>
      <c r="M7" s="883"/>
      <c r="N7" s="883" t="s">
        <v>560</v>
      </c>
      <c r="O7" s="883"/>
      <c r="P7" s="883"/>
      <c r="Q7" s="883"/>
      <c r="R7" s="883"/>
      <c r="S7" s="883"/>
      <c r="T7" s="883" t="s">
        <v>561</v>
      </c>
      <c r="U7" s="883"/>
      <c r="V7" s="883"/>
      <c r="W7" s="883"/>
      <c r="X7" s="883"/>
      <c r="Y7" s="883"/>
    </row>
    <row r="8" spans="1:31" ht="30" customHeight="1">
      <c r="A8" s="1332"/>
      <c r="B8" s="1332"/>
      <c r="C8" s="1332"/>
      <c r="D8" s="1332"/>
      <c r="E8" s="1332"/>
      <c r="F8" s="1332"/>
      <c r="G8" s="1332"/>
      <c r="H8" s="1332"/>
      <c r="I8" s="1332"/>
      <c r="J8" s="1332"/>
      <c r="K8" s="1332"/>
      <c r="L8" s="1332"/>
      <c r="M8" s="1332"/>
      <c r="N8" s="1332"/>
      <c r="O8" s="1332"/>
      <c r="P8" s="1332"/>
      <c r="Q8" s="1332"/>
      <c r="R8" s="1332"/>
      <c r="S8" s="1332"/>
      <c r="T8" s="1332"/>
      <c r="U8" s="1332"/>
      <c r="V8" s="1332"/>
      <c r="W8" s="1332"/>
      <c r="X8" s="1332"/>
      <c r="Y8" s="1332"/>
    </row>
    <row r="9" spans="1:31" ht="30" customHeight="1">
      <c r="A9" s="1332"/>
      <c r="B9" s="1332"/>
      <c r="C9" s="1332"/>
      <c r="D9" s="1332"/>
      <c r="E9" s="1332"/>
      <c r="F9" s="1332"/>
      <c r="G9" s="1332"/>
      <c r="H9" s="1332"/>
      <c r="I9" s="1332"/>
      <c r="J9" s="1332"/>
      <c r="K9" s="1332"/>
      <c r="L9" s="1332"/>
      <c r="M9" s="1332"/>
      <c r="N9" s="1332"/>
      <c r="O9" s="1332"/>
      <c r="P9" s="1332"/>
      <c r="Q9" s="1332"/>
      <c r="R9" s="1332"/>
      <c r="S9" s="1332"/>
      <c r="T9" s="1332"/>
      <c r="U9" s="1332"/>
      <c r="V9" s="1332"/>
      <c r="W9" s="1332"/>
      <c r="X9" s="1332"/>
      <c r="Y9" s="1332"/>
    </row>
    <row r="10" spans="1:31" ht="30" customHeight="1">
      <c r="A10" s="1332"/>
      <c r="B10" s="1332"/>
      <c r="C10" s="1332"/>
      <c r="D10" s="1332"/>
      <c r="E10" s="1332"/>
      <c r="F10" s="1332"/>
      <c r="G10" s="1332"/>
      <c r="H10" s="1332"/>
      <c r="I10" s="1332"/>
      <c r="J10" s="1332"/>
      <c r="K10" s="1332"/>
      <c r="L10" s="1332"/>
      <c r="M10" s="1332"/>
      <c r="N10" s="1332"/>
      <c r="O10" s="1332"/>
      <c r="P10" s="1332"/>
      <c r="Q10" s="1332"/>
      <c r="R10" s="1332"/>
      <c r="S10" s="1332"/>
      <c r="T10" s="1332"/>
      <c r="U10" s="1332"/>
      <c r="V10" s="1332"/>
      <c r="W10" s="1332"/>
      <c r="X10" s="1332"/>
      <c r="Y10" s="1332"/>
    </row>
    <row r="11" spans="1:31" ht="30" customHeight="1">
      <c r="A11" s="1332"/>
      <c r="B11" s="1332"/>
      <c r="C11" s="1332"/>
      <c r="D11" s="1332"/>
      <c r="E11" s="1332"/>
      <c r="F11" s="1332"/>
      <c r="G11" s="1332"/>
      <c r="H11" s="1332"/>
      <c r="I11" s="1332"/>
      <c r="J11" s="1332"/>
      <c r="K11" s="1332"/>
      <c r="L11" s="1332"/>
      <c r="M11" s="1332"/>
      <c r="N11" s="1332"/>
      <c r="O11" s="1332"/>
      <c r="P11" s="1332"/>
      <c r="Q11" s="1332"/>
      <c r="R11" s="1332"/>
      <c r="S11" s="1332"/>
      <c r="T11" s="1332"/>
      <c r="U11" s="1332"/>
      <c r="V11" s="1332"/>
      <c r="W11" s="1332"/>
      <c r="X11" s="1332"/>
      <c r="Y11" s="1332"/>
    </row>
    <row r="12" spans="1:31" ht="30" customHeight="1">
      <c r="A12" s="1332"/>
      <c r="B12" s="1332"/>
      <c r="C12" s="1332"/>
      <c r="D12" s="1332"/>
      <c r="E12" s="1332"/>
      <c r="F12" s="1332"/>
      <c r="G12" s="1332"/>
      <c r="H12" s="1332"/>
      <c r="I12" s="1332"/>
      <c r="J12" s="1332"/>
      <c r="K12" s="1332"/>
      <c r="L12" s="1332"/>
      <c r="M12" s="1332"/>
      <c r="N12" s="1332"/>
      <c r="O12" s="1332"/>
      <c r="P12" s="1332"/>
      <c r="Q12" s="1332"/>
      <c r="R12" s="1332"/>
      <c r="S12" s="1332"/>
      <c r="T12" s="1332"/>
      <c r="U12" s="1332"/>
      <c r="V12" s="1332"/>
      <c r="W12" s="1332"/>
      <c r="X12" s="1332"/>
      <c r="Y12" s="1332"/>
    </row>
    <row r="13" spans="1:31" ht="30" customHeight="1">
      <c r="A13" s="1332"/>
      <c r="B13" s="1332"/>
      <c r="C13" s="1332"/>
      <c r="D13" s="1332"/>
      <c r="E13" s="1332"/>
      <c r="F13" s="1332"/>
      <c r="G13" s="1332"/>
      <c r="H13" s="1332"/>
      <c r="I13" s="1332"/>
      <c r="J13" s="1332"/>
      <c r="K13" s="1332"/>
      <c r="L13" s="1332"/>
      <c r="M13" s="1332"/>
      <c r="N13" s="1332"/>
      <c r="O13" s="1332"/>
      <c r="P13" s="1332"/>
      <c r="Q13" s="1332"/>
      <c r="R13" s="1332"/>
      <c r="S13" s="1332"/>
      <c r="T13" s="1332"/>
      <c r="U13" s="1332"/>
      <c r="V13" s="1332"/>
      <c r="W13" s="1332"/>
      <c r="X13" s="1332"/>
      <c r="Y13" s="1332"/>
    </row>
    <row r="14" spans="1:31" ht="30" customHeight="1">
      <c r="A14" s="1332"/>
      <c r="B14" s="1332"/>
      <c r="C14" s="1332"/>
      <c r="D14" s="1332"/>
      <c r="E14" s="1332"/>
      <c r="F14" s="1332"/>
      <c r="G14" s="1332"/>
      <c r="H14" s="1332"/>
      <c r="I14" s="1332"/>
      <c r="J14" s="1332"/>
      <c r="K14" s="1332"/>
      <c r="L14" s="1332"/>
      <c r="M14" s="1332"/>
      <c r="N14" s="1332"/>
      <c r="O14" s="1332"/>
      <c r="P14" s="1332"/>
      <c r="Q14" s="1332"/>
      <c r="R14" s="1332"/>
      <c r="S14" s="1332"/>
      <c r="T14" s="1332"/>
      <c r="U14" s="1332"/>
      <c r="V14" s="1332"/>
      <c r="W14" s="1332"/>
      <c r="X14" s="1332"/>
      <c r="Y14" s="1332"/>
    </row>
    <row r="15" spans="1:31" ht="30" customHeight="1">
      <c r="A15" s="1332"/>
      <c r="B15" s="1332"/>
      <c r="C15" s="1332"/>
      <c r="D15" s="1332"/>
      <c r="E15" s="1332"/>
      <c r="F15" s="1332"/>
      <c r="G15" s="1332"/>
      <c r="H15" s="1332"/>
      <c r="I15" s="1332"/>
      <c r="J15" s="1332"/>
      <c r="K15" s="1332"/>
      <c r="L15" s="1332"/>
      <c r="M15" s="1332"/>
      <c r="N15" s="1332"/>
      <c r="O15" s="1332"/>
      <c r="P15" s="1332"/>
      <c r="Q15" s="1332"/>
      <c r="R15" s="1332"/>
      <c r="S15" s="1332"/>
      <c r="T15" s="1332"/>
      <c r="U15" s="1332"/>
      <c r="V15" s="1332"/>
      <c r="W15" s="1332"/>
      <c r="X15" s="1332"/>
      <c r="Y15" s="1332"/>
    </row>
    <row r="16" spans="1:31" ht="30" customHeight="1">
      <c r="A16" s="1332"/>
      <c r="B16" s="1332"/>
      <c r="C16" s="1332"/>
      <c r="D16" s="1332"/>
      <c r="E16" s="1332"/>
      <c r="F16" s="1332"/>
      <c r="G16" s="1332"/>
      <c r="H16" s="1332"/>
      <c r="I16" s="1332"/>
      <c r="J16" s="1332"/>
      <c r="K16" s="1332"/>
      <c r="L16" s="1332"/>
      <c r="M16" s="1332"/>
      <c r="N16" s="1332"/>
      <c r="O16" s="1332"/>
      <c r="P16" s="1332"/>
      <c r="Q16" s="1332"/>
      <c r="R16" s="1332"/>
      <c r="S16" s="1332"/>
      <c r="T16" s="1332"/>
      <c r="U16" s="1332"/>
      <c r="V16" s="1332"/>
      <c r="W16" s="1332"/>
      <c r="X16" s="1332"/>
      <c r="Y16" s="1332"/>
    </row>
    <row r="17" spans="1:25" ht="30" customHeight="1">
      <c r="A17" s="1332"/>
      <c r="B17" s="1332"/>
      <c r="C17" s="1332"/>
      <c r="D17" s="1332"/>
      <c r="E17" s="1332"/>
      <c r="F17" s="1332"/>
      <c r="G17" s="1332"/>
      <c r="H17" s="1332"/>
      <c r="I17" s="1332"/>
      <c r="J17" s="1332"/>
      <c r="K17" s="1332"/>
      <c r="L17" s="1332"/>
      <c r="M17" s="1332"/>
      <c r="N17" s="1332"/>
      <c r="O17" s="1332"/>
      <c r="P17" s="1332"/>
      <c r="Q17" s="1332"/>
      <c r="R17" s="1332"/>
      <c r="S17" s="1332"/>
      <c r="T17" s="1332"/>
      <c r="U17" s="1332"/>
      <c r="V17" s="1332"/>
      <c r="W17" s="1332"/>
      <c r="X17" s="1332"/>
      <c r="Y17" s="1332"/>
    </row>
    <row r="18" spans="1:25" ht="30" customHeight="1">
      <c r="A18" s="1332"/>
      <c r="B18" s="1332"/>
      <c r="C18" s="1332"/>
      <c r="D18" s="1332"/>
      <c r="E18" s="1332"/>
      <c r="F18" s="1332"/>
      <c r="G18" s="1332"/>
      <c r="H18" s="1332"/>
      <c r="I18" s="1332"/>
      <c r="J18" s="1332"/>
      <c r="K18" s="1332"/>
      <c r="L18" s="1332"/>
      <c r="M18" s="1332"/>
      <c r="N18" s="1332"/>
      <c r="O18" s="1332"/>
      <c r="P18" s="1332"/>
      <c r="Q18" s="1332"/>
      <c r="R18" s="1332"/>
      <c r="S18" s="1332"/>
      <c r="T18" s="1332"/>
      <c r="U18" s="1332"/>
      <c r="V18" s="1332"/>
      <c r="W18" s="1332"/>
      <c r="X18" s="1332"/>
      <c r="Y18" s="1332"/>
    </row>
    <row r="19" spans="1:25">
      <c r="A19" s="132" t="s">
        <v>562</v>
      </c>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4"/>
    </row>
    <row r="20" spans="1:25">
      <c r="A20" s="972"/>
      <c r="B20" s="973"/>
      <c r="C20" s="973"/>
      <c r="D20" s="973"/>
      <c r="E20" s="973"/>
      <c r="F20" s="973"/>
      <c r="G20" s="973"/>
      <c r="H20" s="973"/>
      <c r="I20" s="973"/>
      <c r="J20" s="973"/>
      <c r="K20" s="973"/>
      <c r="L20" s="973"/>
      <c r="M20" s="973"/>
      <c r="N20" s="973"/>
      <c r="O20" s="973"/>
      <c r="P20" s="973"/>
      <c r="Q20" s="973"/>
      <c r="R20" s="973"/>
      <c r="S20" s="973"/>
      <c r="T20" s="973"/>
      <c r="U20" s="973"/>
      <c r="V20" s="973"/>
      <c r="W20" s="973"/>
      <c r="X20" s="973"/>
      <c r="Y20" s="974"/>
    </row>
    <row r="21" spans="1:25">
      <c r="A21" s="972"/>
      <c r="B21" s="973"/>
      <c r="C21" s="973"/>
      <c r="D21" s="973"/>
      <c r="E21" s="973"/>
      <c r="F21" s="973"/>
      <c r="G21" s="973"/>
      <c r="H21" s="973"/>
      <c r="I21" s="973"/>
      <c r="J21" s="973"/>
      <c r="K21" s="973"/>
      <c r="L21" s="973"/>
      <c r="M21" s="973"/>
      <c r="N21" s="973"/>
      <c r="O21" s="973"/>
      <c r="P21" s="973"/>
      <c r="Q21" s="973"/>
      <c r="R21" s="973"/>
      <c r="S21" s="973"/>
      <c r="T21" s="973"/>
      <c r="U21" s="973"/>
      <c r="V21" s="973"/>
      <c r="W21" s="973"/>
      <c r="X21" s="973"/>
      <c r="Y21" s="974"/>
    </row>
    <row r="22" spans="1:25">
      <c r="A22" s="972"/>
      <c r="B22" s="973"/>
      <c r="C22" s="973"/>
      <c r="D22" s="973"/>
      <c r="E22" s="973"/>
      <c r="F22" s="973"/>
      <c r="G22" s="973"/>
      <c r="H22" s="973"/>
      <c r="I22" s="973"/>
      <c r="J22" s="973"/>
      <c r="K22" s="973"/>
      <c r="L22" s="973"/>
      <c r="M22" s="973"/>
      <c r="N22" s="973"/>
      <c r="O22" s="973"/>
      <c r="P22" s="973"/>
      <c r="Q22" s="973"/>
      <c r="R22" s="973"/>
      <c r="S22" s="973"/>
      <c r="T22" s="973"/>
      <c r="U22" s="973"/>
      <c r="V22" s="973"/>
      <c r="W22" s="973"/>
      <c r="X22" s="973"/>
      <c r="Y22" s="974"/>
    </row>
    <row r="23" spans="1:25">
      <c r="A23" s="972"/>
      <c r="B23" s="973"/>
      <c r="C23" s="973"/>
      <c r="D23" s="973"/>
      <c r="E23" s="973"/>
      <c r="F23" s="973"/>
      <c r="G23" s="973"/>
      <c r="H23" s="973"/>
      <c r="I23" s="973"/>
      <c r="J23" s="973"/>
      <c r="K23" s="973"/>
      <c r="L23" s="973"/>
      <c r="M23" s="973"/>
      <c r="N23" s="973"/>
      <c r="O23" s="973"/>
      <c r="P23" s="973"/>
      <c r="Q23" s="973"/>
      <c r="R23" s="973"/>
      <c r="S23" s="973"/>
      <c r="T23" s="973"/>
      <c r="U23" s="973"/>
      <c r="V23" s="973"/>
      <c r="W23" s="973"/>
      <c r="X23" s="973"/>
      <c r="Y23" s="974"/>
    </row>
    <row r="24" spans="1:25">
      <c r="A24" s="972"/>
      <c r="B24" s="973"/>
      <c r="C24" s="973"/>
      <c r="D24" s="973"/>
      <c r="E24" s="973"/>
      <c r="F24" s="973"/>
      <c r="G24" s="973"/>
      <c r="H24" s="973"/>
      <c r="I24" s="973"/>
      <c r="J24" s="973"/>
      <c r="K24" s="973"/>
      <c r="L24" s="973"/>
      <c r="M24" s="973"/>
      <c r="N24" s="973"/>
      <c r="O24" s="973"/>
      <c r="P24" s="973"/>
      <c r="Q24" s="973"/>
      <c r="R24" s="973"/>
      <c r="S24" s="973"/>
      <c r="T24" s="973"/>
      <c r="U24" s="973"/>
      <c r="V24" s="973"/>
      <c r="W24" s="973"/>
      <c r="X24" s="973"/>
      <c r="Y24" s="974"/>
    </row>
    <row r="25" spans="1:25">
      <c r="A25" s="975"/>
      <c r="B25" s="976"/>
      <c r="C25" s="976"/>
      <c r="D25" s="976"/>
      <c r="E25" s="976"/>
      <c r="F25" s="976"/>
      <c r="G25" s="976"/>
      <c r="H25" s="976"/>
      <c r="I25" s="976"/>
      <c r="J25" s="976"/>
      <c r="K25" s="976"/>
      <c r="L25" s="976"/>
      <c r="M25" s="976"/>
      <c r="N25" s="976"/>
      <c r="O25" s="976"/>
      <c r="P25" s="976"/>
      <c r="Q25" s="976"/>
      <c r="R25" s="976"/>
      <c r="S25" s="976"/>
      <c r="T25" s="976"/>
      <c r="U25" s="976"/>
      <c r="V25" s="976"/>
      <c r="W25" s="976"/>
      <c r="X25" s="976"/>
      <c r="Y25" s="977"/>
    </row>
    <row r="27" spans="1:25" ht="13.35" customHeight="1">
      <c r="J27" s="978" t="s">
        <v>563</v>
      </c>
      <c r="K27" s="979"/>
      <c r="L27" s="980"/>
      <c r="M27" s="897" t="s">
        <v>497</v>
      </c>
      <c r="N27" s="897"/>
      <c r="O27" s="898"/>
      <c r="P27" s="987"/>
      <c r="Q27" s="888"/>
      <c r="R27" s="875"/>
      <c r="T27" s="904" t="s">
        <v>482</v>
      </c>
      <c r="U27" s="883"/>
      <c r="V27" s="883"/>
      <c r="W27" s="904" t="s">
        <v>564</v>
      </c>
      <c r="X27" s="883"/>
      <c r="Y27" s="883"/>
    </row>
    <row r="28" spans="1:25">
      <c r="J28" s="981"/>
      <c r="K28" s="982"/>
      <c r="L28" s="983"/>
      <c r="M28" s="870"/>
      <c r="N28" s="870"/>
      <c r="O28" s="899"/>
      <c r="P28" s="888"/>
      <c r="Q28" s="888"/>
      <c r="R28" s="875"/>
      <c r="T28" s="883"/>
      <c r="U28" s="883"/>
      <c r="V28" s="883"/>
      <c r="W28" s="883"/>
      <c r="X28" s="883"/>
      <c r="Y28" s="883"/>
    </row>
    <row r="29" spans="1:25">
      <c r="J29" s="981"/>
      <c r="K29" s="982"/>
      <c r="L29" s="983"/>
      <c r="M29" s="870"/>
      <c r="N29" s="870"/>
      <c r="O29" s="899"/>
      <c r="P29" s="888"/>
      <c r="Q29" s="888"/>
      <c r="R29" s="875"/>
      <c r="T29" s="883"/>
      <c r="U29" s="883"/>
      <c r="V29" s="883"/>
      <c r="W29" s="883"/>
      <c r="X29" s="883"/>
      <c r="Y29" s="883"/>
    </row>
    <row r="30" spans="1:25">
      <c r="J30" s="984"/>
      <c r="K30" s="985"/>
      <c r="L30" s="986"/>
      <c r="M30" s="900"/>
      <c r="N30" s="900"/>
      <c r="O30" s="901"/>
      <c r="P30" s="888"/>
      <c r="Q30" s="888"/>
      <c r="R30" s="875"/>
      <c r="T30" s="883"/>
      <c r="U30" s="883"/>
      <c r="V30" s="883"/>
      <c r="W30" s="883"/>
      <c r="X30" s="883"/>
      <c r="Y30" s="883"/>
    </row>
    <row r="31" spans="1:25">
      <c r="J31" s="883"/>
      <c r="K31" s="883"/>
      <c r="L31" s="883"/>
      <c r="M31" s="883"/>
      <c r="N31" s="883"/>
      <c r="O31" s="883"/>
      <c r="P31" s="888"/>
      <c r="Q31" s="888"/>
      <c r="R31" s="875"/>
      <c r="T31" s="883"/>
      <c r="U31" s="883"/>
      <c r="V31" s="883"/>
      <c r="W31" s="883"/>
      <c r="X31" s="883"/>
      <c r="Y31" s="883"/>
    </row>
    <row r="32" spans="1:25">
      <c r="J32" s="883"/>
      <c r="K32" s="883"/>
      <c r="L32" s="883"/>
      <c r="M32" s="883"/>
      <c r="N32" s="883"/>
      <c r="O32" s="883"/>
      <c r="P32" s="888"/>
      <c r="Q32" s="888"/>
      <c r="R32" s="875"/>
      <c r="T32" s="883"/>
      <c r="U32" s="883"/>
      <c r="V32" s="883"/>
      <c r="W32" s="883"/>
      <c r="X32" s="883"/>
      <c r="Y32" s="883"/>
    </row>
    <row r="33" spans="10:25">
      <c r="J33" s="883"/>
      <c r="K33" s="883"/>
      <c r="L33" s="883"/>
      <c r="M33" s="883"/>
      <c r="N33" s="883"/>
      <c r="O33" s="883"/>
      <c r="P33" s="888"/>
      <c r="Q33" s="888"/>
      <c r="R33" s="875"/>
      <c r="T33" s="883"/>
      <c r="U33" s="883"/>
      <c r="V33" s="883"/>
      <c r="W33" s="883"/>
      <c r="X33" s="883"/>
      <c r="Y33" s="883"/>
    </row>
    <row r="34" spans="10:25">
      <c r="J34" s="883"/>
      <c r="K34" s="883"/>
      <c r="L34" s="883"/>
      <c r="M34" s="883"/>
      <c r="N34" s="883"/>
      <c r="O34" s="883"/>
      <c r="P34" s="888"/>
      <c r="Q34" s="888"/>
      <c r="R34" s="875"/>
      <c r="T34" s="883"/>
      <c r="U34" s="883"/>
      <c r="V34" s="883"/>
      <c r="W34" s="883"/>
      <c r="X34" s="883"/>
      <c r="Y34" s="883"/>
    </row>
    <row r="35" spans="10:25">
      <c r="M35" s="115"/>
      <c r="N35" s="115"/>
      <c r="O35" s="115"/>
      <c r="P35" s="115"/>
      <c r="Q35" s="115"/>
      <c r="R35" s="115"/>
    </row>
    <row r="36" spans="10:25">
      <c r="M36" s="115"/>
      <c r="N36" s="115"/>
      <c r="O36" s="115"/>
      <c r="P36" s="115"/>
      <c r="Q36" s="115"/>
      <c r="R36" s="115"/>
    </row>
    <row r="37" spans="10:25">
      <c r="M37" s="115"/>
      <c r="N37" s="115"/>
      <c r="O37" s="115"/>
      <c r="P37" s="115"/>
      <c r="Q37" s="115"/>
      <c r="R37" s="115"/>
    </row>
  </sheetData>
  <mergeCells count="69">
    <mergeCell ref="AA1:AE5"/>
    <mergeCell ref="J31:L34"/>
    <mergeCell ref="M31:O34"/>
    <mergeCell ref="P31:R34"/>
    <mergeCell ref="T31:V34"/>
    <mergeCell ref="W31:Y34"/>
    <mergeCell ref="J27:L30"/>
    <mergeCell ref="M27:O30"/>
    <mergeCell ref="P27:R30"/>
    <mergeCell ref="T27:V30"/>
    <mergeCell ref="W27:Y30"/>
    <mergeCell ref="A2:Y2"/>
    <mergeCell ref="A4:B4"/>
    <mergeCell ref="C4:Y4"/>
    <mergeCell ref="A5:B5"/>
    <mergeCell ref="C5:M5"/>
    <mergeCell ref="A18:F18"/>
    <mergeCell ref="G18:M18"/>
    <mergeCell ref="N18:S18"/>
    <mergeCell ref="T18:Y18"/>
    <mergeCell ref="A20:Y25"/>
    <mergeCell ref="A16:F16"/>
    <mergeCell ref="G16:M16"/>
    <mergeCell ref="N16:S16"/>
    <mergeCell ref="T16:Y16"/>
    <mergeCell ref="A17:F17"/>
    <mergeCell ref="G17:M17"/>
    <mergeCell ref="N17:S17"/>
    <mergeCell ref="T17:Y17"/>
    <mergeCell ref="A14:F14"/>
    <mergeCell ref="G14:M14"/>
    <mergeCell ref="N14:S14"/>
    <mergeCell ref="T14:Y14"/>
    <mergeCell ref="A15:F15"/>
    <mergeCell ref="G15:M15"/>
    <mergeCell ref="N15:S15"/>
    <mergeCell ref="T15:Y15"/>
    <mergeCell ref="A12:F12"/>
    <mergeCell ref="G12:M12"/>
    <mergeCell ref="N12:S12"/>
    <mergeCell ref="T12:Y12"/>
    <mergeCell ref="A13:F13"/>
    <mergeCell ref="G13:M13"/>
    <mergeCell ref="N13:S13"/>
    <mergeCell ref="T13:Y13"/>
    <mergeCell ref="A10:F10"/>
    <mergeCell ref="G10:M10"/>
    <mergeCell ref="N10:S10"/>
    <mergeCell ref="T10:Y10"/>
    <mergeCell ref="A11:F11"/>
    <mergeCell ref="G11:M11"/>
    <mergeCell ref="N11:S11"/>
    <mergeCell ref="T11:Y11"/>
    <mergeCell ref="O5:Y5"/>
    <mergeCell ref="A9:F9"/>
    <mergeCell ref="G9:M9"/>
    <mergeCell ref="N9:S9"/>
    <mergeCell ref="T9:Y9"/>
    <mergeCell ref="A6:B6"/>
    <mergeCell ref="C6:M6"/>
    <mergeCell ref="O6:P6"/>
    <mergeCell ref="A7:F7"/>
    <mergeCell ref="G7:M7"/>
    <mergeCell ref="N7:S7"/>
    <mergeCell ref="T7:Y7"/>
    <mergeCell ref="A8:F8"/>
    <mergeCell ref="G8:M8"/>
    <mergeCell ref="N8:S8"/>
    <mergeCell ref="T8:Y8"/>
  </mergeCells>
  <phoneticPr fontId="3"/>
  <conditionalFormatting sqref="C6:M6">
    <cfRule type="expression" dxfId="20" priority="2">
      <formula>LEN(C6)&gt;0</formula>
    </cfRule>
  </conditionalFormatting>
  <conditionalFormatting sqref="O6:P6">
    <cfRule type="expression" dxfId="19" priority="1">
      <formula>LEN(O6)&gt;0</formula>
    </cfRule>
  </conditionalFormatting>
  <hyperlinks>
    <hyperlink ref="AA1:AE5" location="入力シート!A1" display="入力シート" xr:uid="{00000000-0004-0000-1200-000000000000}"/>
  </hyperlinks>
  <pageMargins left="0.78740157480314965" right="0.78740157480314965" top="0.98425196850393704" bottom="0.98425196850393704" header="0.51181102362204722" footer="0.51181102362204722"/>
  <pageSetup paperSize="9" scale="8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
  <sheetViews>
    <sheetView showGridLines="0" zoomScaleNormal="100" workbookViewId="0">
      <selection activeCell="A4" sqref="A4"/>
    </sheetView>
  </sheetViews>
  <sheetFormatPr defaultRowHeight="20.100000000000001"/>
  <cols>
    <col min="1" max="1" width="10.625" style="519" customWidth="1"/>
    <col min="2" max="2" width="10.625" style="520" customWidth="1"/>
    <col min="3" max="3" width="50.625" style="521" customWidth="1"/>
  </cols>
  <sheetData>
    <row r="1" spans="1:3" ht="29.1">
      <c r="A1" s="516" t="s">
        <v>73</v>
      </c>
      <c r="B1" s="517"/>
      <c r="C1" s="518"/>
    </row>
    <row r="2" spans="1:3">
      <c r="A2" s="519" t="s">
        <v>74</v>
      </c>
      <c r="B2" s="520" t="s">
        <v>75</v>
      </c>
      <c r="C2" s="520" t="s">
        <v>76</v>
      </c>
    </row>
    <row r="3" spans="1:3">
      <c r="A3" s="519">
        <v>46275</v>
      </c>
      <c r="C3" s="521" t="s">
        <v>77</v>
      </c>
    </row>
    <row r="4" spans="1:3">
      <c r="A4" s="522"/>
      <c r="B4" s="523"/>
      <c r="C4" s="524" t="s">
        <v>78</v>
      </c>
    </row>
  </sheetData>
  <phoneticPr fontId="3"/>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gumma_Y15">
    <tabColor theme="0"/>
    <pageSetUpPr fitToPage="1"/>
  </sheetPr>
  <dimension ref="A1:P52"/>
  <sheetViews>
    <sheetView showGridLines="0" topLeftCell="B1" zoomScaleNormal="100" zoomScaleSheetLayoutView="100" workbookViewId="0">
      <selection activeCell="B1" sqref="B1"/>
    </sheetView>
  </sheetViews>
  <sheetFormatPr defaultColWidth="10" defaultRowHeight="12.95"/>
  <cols>
    <col min="1" max="1" width="3.625" style="148" customWidth="1"/>
    <col min="2" max="3" width="7.625" style="148" customWidth="1"/>
    <col min="4" max="10" width="8.625" style="148" customWidth="1"/>
    <col min="11" max="11" width="10" style="148"/>
    <col min="12" max="16" width="4.5" style="148" customWidth="1"/>
    <col min="17" max="16384" width="10" style="148"/>
  </cols>
  <sheetData>
    <row r="1" spans="1:16">
      <c r="L1" s="579" t="s">
        <v>154</v>
      </c>
      <c r="M1" s="580"/>
      <c r="N1" s="580"/>
      <c r="O1" s="580"/>
      <c r="P1" s="581"/>
    </row>
    <row r="2" spans="1:16">
      <c r="L2" s="582"/>
      <c r="M2" s="583"/>
      <c r="N2" s="583"/>
      <c r="O2" s="583"/>
      <c r="P2" s="584"/>
    </row>
    <row r="3" spans="1:16">
      <c r="G3" s="210" t="s">
        <v>565</v>
      </c>
      <c r="H3" s="575"/>
      <c r="I3" s="575"/>
      <c r="J3" s="575"/>
      <c r="K3" s="514"/>
      <c r="L3" s="582"/>
      <c r="M3" s="583"/>
      <c r="N3" s="583"/>
      <c r="O3" s="583"/>
      <c r="P3" s="584"/>
    </row>
    <row r="4" spans="1:16">
      <c r="L4" s="582"/>
      <c r="M4" s="583"/>
      <c r="N4" s="583"/>
      <c r="O4" s="583"/>
      <c r="P4" s="584"/>
    </row>
    <row r="5" spans="1:16" ht="13.5" thickBot="1">
      <c r="A5" s="991" t="str">
        <f>入力シート!C6</f>
        <v>前橋市長</v>
      </c>
      <c r="B5" s="991"/>
      <c r="C5" s="991"/>
      <c r="D5" s="991"/>
      <c r="E5" s="382" t="s">
        <v>566</v>
      </c>
      <c r="L5" s="585"/>
      <c r="M5" s="586"/>
      <c r="N5" s="586"/>
      <c r="O5" s="586"/>
      <c r="P5" s="587"/>
    </row>
    <row r="6" spans="1:16">
      <c r="B6" s="991"/>
      <c r="C6" s="991"/>
      <c r="D6" s="991"/>
      <c r="E6" s="382"/>
    </row>
    <row r="7" spans="1:16">
      <c r="F7" s="210" t="s">
        <v>567</v>
      </c>
      <c r="G7" s="998" t="str">
        <f>入力シート!C14</f>
        <v>○○・○○○・○○　本庁管内　○○○○○○○○○○○○○○○○○○工事特定建設工事共同企業体</v>
      </c>
      <c r="H7" s="998"/>
      <c r="I7" s="998"/>
      <c r="J7" s="998"/>
    </row>
    <row r="8" spans="1:16">
      <c r="G8" s="998"/>
      <c r="H8" s="998"/>
      <c r="I8" s="998"/>
      <c r="J8" s="998"/>
    </row>
    <row r="9" spans="1:16">
      <c r="G9" s="998"/>
      <c r="H9" s="998"/>
      <c r="I9" s="998"/>
      <c r="J9" s="998"/>
      <c r="K9" s="424"/>
      <c r="L9" s="424"/>
    </row>
    <row r="10" spans="1:16">
      <c r="G10" s="998"/>
      <c r="H10" s="998"/>
      <c r="I10" s="998"/>
      <c r="J10" s="998"/>
      <c r="K10" s="424"/>
      <c r="L10" s="424"/>
    </row>
    <row r="11" spans="1:16" ht="13.5" customHeight="1">
      <c r="F11" s="210" t="s">
        <v>568</v>
      </c>
      <c r="G11" s="994" t="str">
        <f>入力シート!C16</f>
        <v>○○建設株式会社</v>
      </c>
      <c r="H11" s="994"/>
      <c r="I11" s="994"/>
      <c r="J11" s="994"/>
      <c r="K11" s="426"/>
      <c r="L11" s="426"/>
    </row>
    <row r="12" spans="1:16">
      <c r="G12" s="994" t="str">
        <f>入力シート!C17</f>
        <v>代表取締役　妙義　一郎</v>
      </c>
      <c r="H12" s="994"/>
      <c r="I12" s="994"/>
      <c r="J12" s="994"/>
      <c r="K12" s="426"/>
      <c r="L12" s="426"/>
    </row>
    <row r="14" spans="1:16" ht="27" customHeight="1">
      <c r="A14" s="996" t="s">
        <v>569</v>
      </c>
      <c r="B14" s="996"/>
      <c r="C14" s="996"/>
      <c r="D14" s="996"/>
      <c r="E14" s="996"/>
      <c r="F14" s="996"/>
      <c r="G14" s="996"/>
      <c r="H14" s="996"/>
      <c r="I14" s="996"/>
      <c r="J14" s="996"/>
      <c r="K14" s="211"/>
      <c r="L14" s="211"/>
    </row>
    <row r="17" spans="1:12">
      <c r="B17" s="148" t="s">
        <v>570</v>
      </c>
    </row>
    <row r="21" spans="1:12">
      <c r="A21" s="990" t="s">
        <v>160</v>
      </c>
      <c r="B21" s="990"/>
      <c r="C21" s="990"/>
      <c r="D21" s="990"/>
      <c r="E21" s="990"/>
      <c r="F21" s="990"/>
      <c r="G21" s="990"/>
      <c r="H21" s="990"/>
      <c r="I21" s="990"/>
      <c r="J21" s="990"/>
      <c r="K21" s="211"/>
      <c r="L21" s="211"/>
    </row>
    <row r="24" spans="1:12">
      <c r="B24" s="148" t="s">
        <v>571</v>
      </c>
      <c r="D24" s="993" t="str">
        <f>"令和"&amp;入力シート!F11-2018&amp;"年"&amp;入力シート!G11&amp;"月"&amp;入力シート!H11&amp;"日"</f>
        <v>令和8年4月1日</v>
      </c>
      <c r="E24" s="993"/>
      <c r="F24" s="993"/>
    </row>
    <row r="27" spans="1:12">
      <c r="B27" s="148" t="s">
        <v>572</v>
      </c>
      <c r="D27" s="994" t="str">
        <f>入力シート!C8</f>
        <v>本庁管内　○○○○○○○○○○○○○○○○○○工事</v>
      </c>
      <c r="E27" s="994"/>
      <c r="F27" s="994"/>
      <c r="G27" s="994"/>
      <c r="H27" s="994"/>
      <c r="I27" s="994"/>
    </row>
    <row r="28" spans="1:12">
      <c r="D28" s="994"/>
      <c r="E28" s="994"/>
      <c r="F28" s="994"/>
      <c r="G28" s="994"/>
      <c r="H28" s="994"/>
      <c r="I28" s="994"/>
    </row>
    <row r="30" spans="1:12">
      <c r="B30" s="148" t="s">
        <v>573</v>
      </c>
      <c r="D30" s="997" t="str">
        <f>"令和"&amp;入力シート!F12-2018&amp;"年"&amp;入力シート!G12&amp;"月"&amp;入力シート!H12&amp;"日"</f>
        <v>令和8年4月2日</v>
      </c>
      <c r="E30" s="997"/>
      <c r="F30" s="506" t="s">
        <v>201</v>
      </c>
    </row>
    <row r="32" spans="1:12">
      <c r="D32" s="997" t="str">
        <f>"令和"&amp;入力シート!F13-2018&amp;"年"&amp;入力シート!G13&amp;"月"&amp;入力シート!H13&amp;"日"</f>
        <v>令和8年10月30日</v>
      </c>
      <c r="E32" s="997"/>
      <c r="F32" s="506" t="s">
        <v>202</v>
      </c>
    </row>
    <row r="35" spans="1:10">
      <c r="B35" s="148" t="s">
        <v>574</v>
      </c>
      <c r="D35" s="995" t="str">
        <f>入力シート!C10</f>
        <v>前橋市大手町一丁目地内</v>
      </c>
      <c r="E35" s="995"/>
      <c r="F35" s="995"/>
      <c r="G35" s="995"/>
      <c r="H35" s="995"/>
      <c r="I35" s="995"/>
    </row>
    <row r="36" spans="1:10">
      <c r="D36" s="995"/>
      <c r="E36" s="995"/>
      <c r="F36" s="995"/>
      <c r="G36" s="995"/>
      <c r="H36" s="995"/>
      <c r="I36" s="995"/>
    </row>
    <row r="38" spans="1:10">
      <c r="B38" s="148" t="s">
        <v>575</v>
      </c>
      <c r="D38" s="210" t="s">
        <v>576</v>
      </c>
      <c r="E38" s="992">
        <f>入力シート!C40</f>
        <v>44000000</v>
      </c>
      <c r="F38" s="992"/>
      <c r="G38" s="992"/>
      <c r="H38" s="992"/>
      <c r="I38" s="992"/>
    </row>
    <row r="40" spans="1:10">
      <c r="A40" s="213"/>
      <c r="B40" s="213"/>
      <c r="C40" s="213"/>
      <c r="D40" s="213"/>
      <c r="E40" s="213"/>
      <c r="F40" s="213"/>
      <c r="G40" s="213"/>
      <c r="H40" s="213"/>
      <c r="I40" s="213"/>
      <c r="J40" s="213"/>
    </row>
    <row r="42" spans="1:10">
      <c r="B42" s="210" t="s">
        <v>577</v>
      </c>
      <c r="C42" s="148" t="s">
        <v>578</v>
      </c>
    </row>
    <row r="43" spans="1:10">
      <c r="C43" s="148" t="s">
        <v>579</v>
      </c>
    </row>
    <row r="44" spans="1:10">
      <c r="C44" s="148" t="s">
        <v>580</v>
      </c>
    </row>
    <row r="45" spans="1:10">
      <c r="B45" s="214"/>
      <c r="D45" s="148" t="s">
        <v>581</v>
      </c>
      <c r="F45" s="148" t="s">
        <v>582</v>
      </c>
      <c r="H45" s="148" t="s">
        <v>583</v>
      </c>
    </row>
    <row r="46" spans="1:10" ht="18" customHeight="1">
      <c r="B46" s="214"/>
      <c r="F46" s="215" t="s">
        <v>584</v>
      </c>
      <c r="G46" s="216"/>
      <c r="H46" s="215" t="s">
        <v>584</v>
      </c>
    </row>
    <row r="47" spans="1:10">
      <c r="F47" s="148" t="s">
        <v>585</v>
      </c>
      <c r="H47" s="148" t="s">
        <v>586</v>
      </c>
    </row>
    <row r="49" spans="3:9" ht="13.5" thickBot="1"/>
    <row r="50" spans="3:9" ht="15.6" customHeight="1">
      <c r="C50" s="453" t="s">
        <v>171</v>
      </c>
      <c r="D50" s="462"/>
      <c r="E50" s="462"/>
      <c r="F50" s="462"/>
      <c r="G50" s="462"/>
      <c r="H50" s="497"/>
      <c r="I50" s="463"/>
    </row>
    <row r="51" spans="3:9" ht="15.6" customHeight="1">
      <c r="C51" s="456" t="str">
        <f>"・発行責任者　"&amp;入力シート!C41</f>
        <v>・発行責任者　妙義　一郎</v>
      </c>
      <c r="D51" s="443"/>
      <c r="E51" s="443"/>
      <c r="G51" s="443" t="str">
        <f>"（電話番号）"&amp;入力シート!C42</f>
        <v>（電話番号）027-898-5945</v>
      </c>
      <c r="I51" s="464"/>
    </row>
    <row r="52" spans="3:9" ht="15.6" customHeight="1" thickBot="1">
      <c r="C52" s="459" t="str">
        <f>"・担　当　者　"&amp;入力シート!C43</f>
        <v>・担　当　者　赤城　次郎</v>
      </c>
      <c r="D52" s="465"/>
      <c r="E52" s="465"/>
      <c r="F52" s="500"/>
      <c r="G52" s="465" t="str">
        <f>"（電話番号）"&amp;入力シート!C44</f>
        <v>（電話番号）027-898-5945</v>
      </c>
      <c r="H52" s="500"/>
      <c r="I52" s="466"/>
    </row>
  </sheetData>
  <mergeCells count="15">
    <mergeCell ref="A21:J21"/>
    <mergeCell ref="L1:P5"/>
    <mergeCell ref="A5:D5"/>
    <mergeCell ref="H3:J3"/>
    <mergeCell ref="E38:I38"/>
    <mergeCell ref="B6:D6"/>
    <mergeCell ref="D24:F24"/>
    <mergeCell ref="D27:I28"/>
    <mergeCell ref="D35:I36"/>
    <mergeCell ref="G11:J11"/>
    <mergeCell ref="G12:J12"/>
    <mergeCell ref="A14:J14"/>
    <mergeCell ref="D30:E30"/>
    <mergeCell ref="D32:E32"/>
    <mergeCell ref="G7:J10"/>
  </mergeCells>
  <phoneticPr fontId="3"/>
  <conditionalFormatting sqref="H3:L3">
    <cfRule type="expression" dxfId="18" priority="1">
      <formula>LEN(H3)&gt;0</formula>
    </cfRule>
  </conditionalFormatting>
  <hyperlinks>
    <hyperlink ref="L1:P5" location="入力シート!A1" display="入力シート" xr:uid="{00000000-0004-0000-1300-000000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gumma_Y16">
    <tabColor theme="0"/>
    <pageSetUpPr fitToPage="1"/>
  </sheetPr>
  <dimension ref="A1:AO53"/>
  <sheetViews>
    <sheetView showGridLines="0" topLeftCell="A4" zoomScaleNormal="100" zoomScaleSheetLayoutView="98" workbookViewId="0">
      <selection activeCell="AZ17" sqref="AZ17"/>
    </sheetView>
  </sheetViews>
  <sheetFormatPr defaultColWidth="2.625" defaultRowHeight="12.95"/>
  <cols>
    <col min="1" max="36" width="2.625" style="4"/>
    <col min="37" max="42" width="3" style="4" customWidth="1"/>
    <col min="43" max="16384" width="2.625" style="4"/>
  </cols>
  <sheetData>
    <row r="1" spans="1:41">
      <c r="AK1" s="579" t="s">
        <v>154</v>
      </c>
      <c r="AL1" s="580"/>
      <c r="AM1" s="580"/>
      <c r="AN1" s="580"/>
      <c r="AO1" s="581"/>
    </row>
    <row r="2" spans="1:41">
      <c r="AK2" s="582"/>
      <c r="AL2" s="583"/>
      <c r="AM2" s="583"/>
      <c r="AN2" s="583"/>
      <c r="AO2" s="584"/>
    </row>
    <row r="3" spans="1:41">
      <c r="Z3" s="5" t="s">
        <v>319</v>
      </c>
      <c r="AA3" s="575"/>
      <c r="AB3" s="575"/>
      <c r="AC3" s="575"/>
      <c r="AD3" s="575"/>
      <c r="AE3" s="575"/>
      <c r="AF3" s="575"/>
      <c r="AG3" s="575"/>
      <c r="AH3" s="575"/>
      <c r="AI3" s="575"/>
      <c r="AK3" s="582"/>
      <c r="AL3" s="583"/>
      <c r="AM3" s="583"/>
      <c r="AN3" s="583"/>
      <c r="AO3" s="584"/>
    </row>
    <row r="4" spans="1:41">
      <c r="AK4" s="582"/>
      <c r="AL4" s="583"/>
      <c r="AM4" s="583"/>
      <c r="AN4" s="583"/>
      <c r="AO4" s="584"/>
    </row>
    <row r="5" spans="1:41" ht="13.5" thickBot="1">
      <c r="B5" s="648" t="str">
        <f>入力シート!C6</f>
        <v>前橋市長</v>
      </c>
      <c r="C5" s="648"/>
      <c r="D5" s="648"/>
      <c r="E5" s="648"/>
      <c r="F5" s="648"/>
      <c r="G5" s="648"/>
      <c r="H5" s="648"/>
      <c r="I5" s="648"/>
      <c r="J5" s="648"/>
      <c r="K5" s="648"/>
      <c r="L5" s="648"/>
      <c r="M5" s="4" t="s">
        <v>244</v>
      </c>
      <c r="AK5" s="585"/>
      <c r="AL5" s="586"/>
      <c r="AM5" s="586"/>
      <c r="AN5" s="586"/>
      <c r="AO5" s="587"/>
    </row>
    <row r="6" spans="1:41">
      <c r="D6" s="648"/>
      <c r="E6" s="648"/>
      <c r="F6" s="648"/>
      <c r="G6" s="648"/>
      <c r="H6" s="648"/>
      <c r="I6" s="648"/>
      <c r="J6" s="648"/>
      <c r="K6" s="648"/>
      <c r="L6" s="648"/>
      <c r="M6" s="377"/>
      <c r="X6" s="5" t="s">
        <v>587</v>
      </c>
      <c r="Y6" s="627" t="str">
        <f>入力シート!C14</f>
        <v>○○・○○○・○○　本庁管内　○○○○○○○○○○○○○○○○○○工事特定建設工事共同企業体</v>
      </c>
      <c r="Z6" s="627"/>
      <c r="AA6" s="627"/>
      <c r="AB6" s="627"/>
      <c r="AC6" s="627"/>
      <c r="AD6" s="627"/>
      <c r="AE6" s="627"/>
      <c r="AF6" s="627"/>
      <c r="AG6" s="627"/>
      <c r="AH6" s="627"/>
      <c r="AI6" s="627"/>
    </row>
    <row r="7" spans="1:41">
      <c r="Y7" s="627"/>
      <c r="Z7" s="627"/>
      <c r="AA7" s="627"/>
      <c r="AB7" s="627"/>
      <c r="AC7" s="627"/>
      <c r="AD7" s="627"/>
      <c r="AE7" s="627"/>
      <c r="AF7" s="627"/>
      <c r="AG7" s="627"/>
      <c r="AH7" s="627"/>
      <c r="AI7" s="627"/>
    </row>
    <row r="8" spans="1:41">
      <c r="Y8" s="627"/>
      <c r="Z8" s="627"/>
      <c r="AA8" s="627"/>
      <c r="AB8" s="627"/>
      <c r="AC8" s="627"/>
      <c r="AD8" s="627"/>
      <c r="AE8" s="627"/>
      <c r="AF8" s="627"/>
      <c r="AG8" s="627"/>
      <c r="AH8" s="627"/>
      <c r="AI8" s="627"/>
    </row>
    <row r="9" spans="1:41">
      <c r="Y9" s="627"/>
      <c r="Z9" s="627"/>
      <c r="AA9" s="627"/>
      <c r="AB9" s="627"/>
      <c r="AC9" s="627"/>
      <c r="AD9" s="627"/>
      <c r="AE9" s="627"/>
      <c r="AF9" s="627"/>
      <c r="AG9" s="627"/>
      <c r="AH9" s="627"/>
      <c r="AI9" s="627"/>
    </row>
    <row r="10" spans="1:41">
      <c r="Y10" s="527"/>
      <c r="Z10" s="527"/>
      <c r="AA10" s="527"/>
      <c r="AB10" s="527"/>
      <c r="AC10" s="527"/>
      <c r="AD10" s="527"/>
      <c r="AE10" s="527"/>
      <c r="AF10" s="527"/>
      <c r="AG10" s="527"/>
      <c r="AH10" s="527"/>
      <c r="AI10" s="527"/>
    </row>
    <row r="11" spans="1:41" ht="14.25" customHeight="1">
      <c r="X11" s="5" t="s">
        <v>588</v>
      </c>
      <c r="Y11" s="994" t="str">
        <f>入力シート!C16</f>
        <v>○○建設株式会社</v>
      </c>
      <c r="Z11" s="994"/>
      <c r="AA11" s="994"/>
      <c r="AB11" s="994"/>
      <c r="AC11" s="994"/>
      <c r="AD11" s="994"/>
      <c r="AE11" s="994"/>
      <c r="AF11" s="994"/>
      <c r="AG11" s="994"/>
      <c r="AH11" s="994"/>
      <c r="AI11" s="994"/>
    </row>
    <row r="12" spans="1:41">
      <c r="Y12" s="994" t="str">
        <f>入力シート!C17</f>
        <v>代表取締役　妙義　一郎</v>
      </c>
      <c r="Z12" s="994"/>
      <c r="AA12" s="994"/>
      <c r="AB12" s="994"/>
      <c r="AC12" s="994"/>
      <c r="AD12" s="994"/>
      <c r="AE12" s="994"/>
      <c r="AF12" s="994"/>
      <c r="AG12" s="994"/>
      <c r="AH12" s="994"/>
      <c r="AI12" s="994"/>
    </row>
    <row r="14" spans="1:41" ht="30" customHeight="1">
      <c r="A14" s="621" t="s">
        <v>589</v>
      </c>
      <c r="B14" s="621"/>
      <c r="C14" s="621"/>
      <c r="D14" s="621"/>
      <c r="E14" s="621"/>
      <c r="F14" s="621"/>
      <c r="G14" s="621"/>
      <c r="H14" s="621"/>
      <c r="I14" s="621"/>
      <c r="J14" s="621"/>
      <c r="K14" s="621"/>
      <c r="L14" s="621"/>
      <c r="M14" s="621"/>
      <c r="N14" s="621"/>
      <c r="O14" s="621"/>
      <c r="P14" s="621"/>
      <c r="Q14" s="621"/>
      <c r="R14" s="621"/>
      <c r="S14" s="621"/>
      <c r="T14" s="621"/>
      <c r="U14" s="621"/>
      <c r="V14" s="621"/>
      <c r="W14" s="621"/>
      <c r="X14" s="621"/>
      <c r="Y14" s="621"/>
      <c r="Z14" s="621"/>
      <c r="AA14" s="621"/>
      <c r="AB14" s="621"/>
      <c r="AC14" s="621"/>
      <c r="AD14" s="621"/>
      <c r="AE14" s="621"/>
      <c r="AF14" s="621"/>
      <c r="AG14" s="621"/>
      <c r="AH14" s="621"/>
      <c r="AI14" s="621"/>
    </row>
    <row r="17" spans="1:35">
      <c r="D17" s="4" t="s">
        <v>590</v>
      </c>
      <c r="M17" s="1000" t="s">
        <v>591</v>
      </c>
      <c r="N17" s="1000"/>
      <c r="O17" s="1000"/>
      <c r="P17" s="1000"/>
      <c r="Q17" s="1000"/>
      <c r="R17" s="1000"/>
      <c r="S17" s="1000"/>
      <c r="T17" s="1000"/>
      <c r="U17" s="1000"/>
      <c r="V17" s="4" t="s">
        <v>592</v>
      </c>
    </row>
    <row r="19" spans="1:35">
      <c r="C19" s="4" t="s">
        <v>593</v>
      </c>
    </row>
    <row r="22" spans="1:35">
      <c r="A22" s="622" t="s">
        <v>594</v>
      </c>
      <c r="B22" s="622"/>
      <c r="C22" s="622"/>
      <c r="D22" s="622"/>
      <c r="E22" s="622"/>
      <c r="F22" s="622"/>
      <c r="G22" s="622"/>
      <c r="H22" s="622"/>
      <c r="I22" s="622"/>
      <c r="J22" s="622"/>
      <c r="K22" s="622"/>
      <c r="L22" s="622"/>
      <c r="M22" s="622"/>
      <c r="N22" s="622"/>
      <c r="O22" s="622"/>
      <c r="P22" s="622"/>
      <c r="Q22" s="622"/>
      <c r="R22" s="622"/>
      <c r="S22" s="622"/>
      <c r="T22" s="622"/>
      <c r="U22" s="622"/>
      <c r="V22" s="622"/>
      <c r="W22" s="622"/>
      <c r="X22" s="622"/>
      <c r="Y22" s="622"/>
      <c r="Z22" s="622"/>
      <c r="AA22" s="622"/>
      <c r="AB22" s="622"/>
      <c r="AC22" s="622"/>
      <c r="AD22" s="622"/>
      <c r="AE22" s="622"/>
      <c r="AF22" s="622"/>
      <c r="AG22" s="622"/>
      <c r="AH22" s="622"/>
      <c r="AI22" s="622"/>
    </row>
    <row r="25" spans="1:35">
      <c r="D25" s="4" t="s">
        <v>595</v>
      </c>
      <c r="H25" s="627" t="str">
        <f>入力シート!C8</f>
        <v>本庁管内　○○○○○○○○○○○○○○○○○○工事</v>
      </c>
      <c r="I25" s="627"/>
      <c r="J25" s="627"/>
      <c r="K25" s="627"/>
      <c r="L25" s="627"/>
      <c r="M25" s="627"/>
      <c r="N25" s="627"/>
      <c r="O25" s="627"/>
      <c r="P25" s="627"/>
      <c r="Q25" s="627"/>
      <c r="R25" s="627"/>
      <c r="S25" s="627"/>
      <c r="T25" s="627"/>
      <c r="U25" s="627"/>
      <c r="V25" s="627"/>
      <c r="W25" s="627"/>
      <c r="X25" s="627"/>
      <c r="Y25" s="627"/>
      <c r="Z25" s="627"/>
      <c r="AA25" s="627"/>
      <c r="AB25" s="627"/>
      <c r="AC25" s="627"/>
      <c r="AD25" s="627"/>
      <c r="AE25" s="627"/>
      <c r="AF25" s="627"/>
    </row>
    <row r="26" spans="1:35">
      <c r="H26" s="627"/>
      <c r="I26" s="627"/>
      <c r="J26" s="627"/>
      <c r="K26" s="627"/>
      <c r="L26" s="627"/>
      <c r="M26" s="627"/>
      <c r="N26" s="627"/>
      <c r="O26" s="627"/>
      <c r="P26" s="627"/>
      <c r="Q26" s="627"/>
      <c r="R26" s="627"/>
      <c r="S26" s="627"/>
      <c r="T26" s="627"/>
      <c r="U26" s="627"/>
      <c r="V26" s="627"/>
      <c r="W26" s="627"/>
      <c r="X26" s="627"/>
      <c r="Y26" s="627"/>
      <c r="Z26" s="627"/>
      <c r="AA26" s="627"/>
      <c r="AB26" s="627"/>
      <c r="AC26" s="627"/>
      <c r="AD26" s="627"/>
      <c r="AE26" s="627"/>
      <c r="AF26" s="627"/>
    </row>
    <row r="28" spans="1:35">
      <c r="D28" s="4" t="s">
        <v>596</v>
      </c>
      <c r="I28" s="744" t="str">
        <f>"令和"&amp;入力シート!F12-2018&amp;"年"&amp;入力シート!G12&amp;"月"&amp;入力シート!H12&amp;"日"</f>
        <v>令和8年4月2日</v>
      </c>
      <c r="J28" s="744"/>
      <c r="K28" s="744"/>
      <c r="L28" s="744"/>
      <c r="M28" s="744"/>
      <c r="N28" s="744"/>
      <c r="O28" s="744"/>
      <c r="P28" s="744"/>
      <c r="Q28" s="744"/>
      <c r="R28" s="4" t="s">
        <v>201</v>
      </c>
      <c r="U28" s="744" t="str">
        <f>"令和"&amp;入力シート!F13-2018&amp;"年"&amp;入力シート!G13&amp;"月"&amp;入力シート!H13&amp;"日"</f>
        <v>令和8年10月30日</v>
      </c>
      <c r="V28" s="744"/>
      <c r="W28" s="744"/>
      <c r="X28" s="744"/>
      <c r="Y28" s="744"/>
      <c r="Z28" s="744"/>
      <c r="AA28" s="744"/>
      <c r="AB28" s="744"/>
      <c r="AC28" s="744"/>
      <c r="AD28" s="4" t="s">
        <v>202</v>
      </c>
    </row>
    <row r="31" spans="1:35">
      <c r="D31" s="4" t="s">
        <v>355</v>
      </c>
      <c r="I31" s="4" t="s">
        <v>339</v>
      </c>
      <c r="J31" s="745">
        <f>入力シート!C40</f>
        <v>44000000</v>
      </c>
      <c r="K31" s="745"/>
      <c r="L31" s="745"/>
      <c r="M31" s="745"/>
      <c r="N31" s="745"/>
      <c r="O31" s="745"/>
      <c r="P31" s="745"/>
      <c r="Q31" s="745"/>
      <c r="R31" s="745"/>
      <c r="S31" s="745"/>
      <c r="T31" s="745"/>
      <c r="U31" s="745"/>
      <c r="V31" s="745"/>
      <c r="W31" s="745"/>
      <c r="X31" s="745"/>
      <c r="Y31" s="745"/>
      <c r="Z31" s="745"/>
      <c r="AA31" s="745"/>
      <c r="AB31" s="745"/>
      <c r="AC31" s="745"/>
      <c r="AD31" s="745"/>
      <c r="AE31" s="745"/>
      <c r="AF31" s="745"/>
    </row>
    <row r="34" spans="1:35">
      <c r="D34" s="4" t="s">
        <v>597</v>
      </c>
      <c r="K34" s="575"/>
      <c r="L34" s="575"/>
      <c r="M34" s="575"/>
      <c r="N34" s="575"/>
      <c r="O34" s="575"/>
      <c r="P34" s="575"/>
      <c r="Q34" s="575"/>
      <c r="R34" s="575"/>
      <c r="S34" s="575"/>
      <c r="T34" s="4" t="s">
        <v>201</v>
      </c>
      <c r="W34" s="575"/>
      <c r="X34" s="575"/>
      <c r="Y34" s="575"/>
      <c r="Z34" s="575"/>
      <c r="AA34" s="575"/>
      <c r="AB34" s="575"/>
      <c r="AC34" s="575"/>
      <c r="AD34" s="575"/>
      <c r="AE34" s="575"/>
      <c r="AF34" s="4" t="s">
        <v>202</v>
      </c>
    </row>
    <row r="37" spans="1:35">
      <c r="D37" s="4" t="s">
        <v>598</v>
      </c>
      <c r="P37" s="4" t="s">
        <v>339</v>
      </c>
      <c r="Q37" s="999"/>
      <c r="R37" s="999"/>
      <c r="S37" s="999"/>
      <c r="T37" s="999"/>
      <c r="U37" s="999"/>
      <c r="V37" s="999"/>
      <c r="W37" s="999"/>
      <c r="X37" s="999"/>
      <c r="Y37" s="999"/>
      <c r="Z37" s="999"/>
      <c r="AA37" s="999"/>
      <c r="AB37" s="999"/>
      <c r="AC37" s="999"/>
      <c r="AD37" s="999"/>
      <c r="AE37" s="999"/>
      <c r="AF37" s="999"/>
    </row>
    <row r="39" spans="1:35">
      <c r="A39" s="94"/>
      <c r="B39" s="94"/>
      <c r="C39" s="94"/>
      <c r="D39" s="94"/>
      <c r="E39" s="94"/>
      <c r="F39" s="94"/>
      <c r="G39" s="94"/>
      <c r="H39" s="94"/>
      <c r="I39" s="94"/>
      <c r="J39" s="94"/>
      <c r="K39" s="94"/>
      <c r="L39" s="94"/>
      <c r="M39" s="94"/>
      <c r="N39" s="94"/>
      <c r="O39" s="94"/>
      <c r="P39" s="94"/>
      <c r="Q39" s="94"/>
      <c r="R39" s="94"/>
      <c r="S39" s="94"/>
      <c r="T39" s="94"/>
      <c r="U39" s="94"/>
      <c r="V39" s="94"/>
      <c r="W39" s="94"/>
      <c r="X39" s="94"/>
      <c r="Y39" s="94"/>
      <c r="Z39" s="94"/>
      <c r="AA39" s="94"/>
      <c r="AB39" s="94"/>
      <c r="AC39" s="94"/>
      <c r="AD39" s="94"/>
      <c r="AE39" s="94"/>
      <c r="AF39" s="94"/>
      <c r="AG39" s="94"/>
      <c r="AH39" s="94"/>
      <c r="AI39" s="94"/>
    </row>
    <row r="41" spans="1:35">
      <c r="D41" s="4" t="s">
        <v>445</v>
      </c>
      <c r="F41" s="148" t="s">
        <v>578</v>
      </c>
      <c r="G41" s="148"/>
      <c r="H41" s="148"/>
      <c r="I41" s="148"/>
      <c r="J41" s="148"/>
      <c r="K41" s="148"/>
      <c r="L41" s="148"/>
      <c r="M41" s="148"/>
    </row>
    <row r="42" spans="1:35">
      <c r="F42" s="148" t="s">
        <v>579</v>
      </c>
      <c r="G42" s="148"/>
      <c r="H42" s="148"/>
      <c r="I42" s="148"/>
      <c r="J42" s="148"/>
      <c r="K42" s="148"/>
      <c r="L42" s="148"/>
      <c r="M42" s="148"/>
    </row>
    <row r="43" spans="1:35">
      <c r="F43" s="148" t="s">
        <v>580</v>
      </c>
      <c r="G43" s="148"/>
      <c r="H43" s="148"/>
      <c r="I43" s="148"/>
      <c r="J43" s="148"/>
      <c r="K43" s="148"/>
      <c r="L43" s="148"/>
      <c r="M43" s="148"/>
    </row>
    <row r="44" spans="1:35">
      <c r="F44" s="148"/>
      <c r="G44" s="148" t="s">
        <v>581</v>
      </c>
      <c r="H44" s="148"/>
      <c r="L44" s="148"/>
      <c r="M44" s="148"/>
      <c r="O44" s="148" t="s">
        <v>582</v>
      </c>
      <c r="P44" s="148"/>
      <c r="W44" s="148" t="s">
        <v>583</v>
      </c>
    </row>
    <row r="45" spans="1:35" ht="14.1">
      <c r="F45" s="148"/>
      <c r="G45" s="148"/>
      <c r="H45" s="148"/>
      <c r="L45" s="148"/>
      <c r="M45" s="148"/>
      <c r="O45" s="148"/>
      <c r="P45" s="148"/>
      <c r="Q45" s="217" t="s">
        <v>584</v>
      </c>
      <c r="W45" s="216" t="s">
        <v>584</v>
      </c>
    </row>
    <row r="46" spans="1:35">
      <c r="F46" s="148"/>
      <c r="G46" s="148"/>
      <c r="H46" s="148"/>
      <c r="L46" s="148"/>
      <c r="M46" s="148"/>
      <c r="O46" s="148" t="s">
        <v>585</v>
      </c>
      <c r="P46" s="148"/>
      <c r="W46" s="148" t="s">
        <v>586</v>
      </c>
    </row>
    <row r="50" spans="7:29" ht="13.5" thickBot="1"/>
    <row r="51" spans="7:29" ht="15.6" customHeight="1">
      <c r="G51" s="453" t="s">
        <v>171</v>
      </c>
      <c r="H51" s="454"/>
      <c r="I51" s="454"/>
      <c r="J51" s="454"/>
      <c r="K51" s="454"/>
      <c r="L51" s="454"/>
      <c r="M51" s="454"/>
      <c r="N51" s="454"/>
      <c r="O51" s="454"/>
      <c r="P51" s="454"/>
      <c r="Q51" s="454"/>
      <c r="R51" s="454"/>
      <c r="S51" s="454"/>
      <c r="T51" s="454"/>
      <c r="U51" s="454"/>
      <c r="V51" s="454"/>
      <c r="W51" s="467"/>
      <c r="X51" s="467"/>
      <c r="Y51" s="467"/>
      <c r="Z51" s="467"/>
      <c r="AA51" s="467"/>
      <c r="AB51" s="467"/>
      <c r="AC51" s="468"/>
    </row>
    <row r="52" spans="7:29" ht="15.6" customHeight="1">
      <c r="G52" s="456" t="str">
        <f>"・発行責任者　　"&amp;入力シート!C41</f>
        <v>・発行責任者　　妙義　一郎</v>
      </c>
      <c r="H52" s="457"/>
      <c r="I52" s="457"/>
      <c r="J52" s="457"/>
      <c r="K52" s="457"/>
      <c r="L52" s="457"/>
      <c r="M52" s="457"/>
      <c r="O52" s="457"/>
      <c r="P52" s="457"/>
      <c r="Q52" s="457"/>
      <c r="R52" s="457"/>
      <c r="S52" s="457" t="str">
        <f>"（電話番号）"&amp;入力シート!C42</f>
        <v>（電話番号）027-898-5945</v>
      </c>
      <c r="T52" s="457"/>
      <c r="U52" s="457"/>
      <c r="V52" s="458"/>
      <c r="AC52" s="469"/>
    </row>
    <row r="53" spans="7:29" ht="15.6" customHeight="1" thickBot="1">
      <c r="G53" s="459" t="str">
        <f>"・担　当　者　　"&amp;入力シート!C43</f>
        <v>・担　当　者　　赤城　次郎</v>
      </c>
      <c r="H53" s="460"/>
      <c r="I53" s="460"/>
      <c r="J53" s="460"/>
      <c r="K53" s="460"/>
      <c r="L53" s="460"/>
      <c r="M53" s="460"/>
      <c r="N53" s="470"/>
      <c r="O53" s="460"/>
      <c r="P53" s="460"/>
      <c r="Q53" s="460"/>
      <c r="R53" s="460"/>
      <c r="S53" s="460" t="str">
        <f>"（電話番号）"&amp;入力シート!C44</f>
        <v>（電話番号）027-898-5945</v>
      </c>
      <c r="T53" s="460"/>
      <c r="U53" s="460"/>
      <c r="V53" s="461"/>
      <c r="W53" s="470"/>
      <c r="X53" s="470"/>
      <c r="Y53" s="470"/>
      <c r="Z53" s="470"/>
      <c r="AA53" s="470"/>
      <c r="AB53" s="470"/>
      <c r="AC53" s="471"/>
    </row>
  </sheetData>
  <mergeCells count="17">
    <mergeCell ref="Y12:AI12"/>
    <mergeCell ref="B5:L5"/>
    <mergeCell ref="AK1:AO5"/>
    <mergeCell ref="K34:S34"/>
    <mergeCell ref="W34:AE34"/>
    <mergeCell ref="A14:AI14"/>
    <mergeCell ref="AA3:AI3"/>
    <mergeCell ref="D6:L6"/>
    <mergeCell ref="Y11:AI11"/>
    <mergeCell ref="Y6:AI9"/>
    <mergeCell ref="Q37:AF37"/>
    <mergeCell ref="M17:U17"/>
    <mergeCell ref="A22:AI22"/>
    <mergeCell ref="H25:AF26"/>
    <mergeCell ref="I28:Q28"/>
    <mergeCell ref="U28:AC28"/>
    <mergeCell ref="J31:AF31"/>
  </mergeCells>
  <phoneticPr fontId="3"/>
  <conditionalFormatting sqref="K34:S34">
    <cfRule type="expression" dxfId="17" priority="3">
      <formula>LEN(K34)&gt;0</formula>
    </cfRule>
  </conditionalFormatting>
  <conditionalFormatting sqref="M17:U17">
    <cfRule type="expression" dxfId="16" priority="4">
      <formula>LEN(M17)&gt;0</formula>
    </cfRule>
  </conditionalFormatting>
  <conditionalFormatting sqref="Q37:AF37">
    <cfRule type="expression" dxfId="15" priority="1">
      <formula>LEN(Q37)&gt;0</formula>
    </cfRule>
  </conditionalFormatting>
  <conditionalFormatting sqref="W34:AE34">
    <cfRule type="expression" dxfId="14" priority="2">
      <formula>LEN(W34)&gt;0</formula>
    </cfRule>
  </conditionalFormatting>
  <conditionalFormatting sqref="AA3:AI3">
    <cfRule type="expression" dxfId="13" priority="5">
      <formula>LEN(AA3)&gt;0</formula>
    </cfRule>
  </conditionalFormatting>
  <hyperlinks>
    <hyperlink ref="AK1:AO5" location="入力シート!A1" display="入力シート" xr:uid="{00000000-0004-0000-1400-000000000000}"/>
  </hyperlinks>
  <pageMargins left="0.7" right="0.7" top="0.75" bottom="0.75" header="0.3" footer="0.3"/>
  <pageSetup paperSize="9" scale="87"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gumma_Y17">
    <tabColor theme="0"/>
    <pageSetUpPr fitToPage="1"/>
  </sheetPr>
  <dimension ref="A1:AO33"/>
  <sheetViews>
    <sheetView showGridLines="0" zoomScaleNormal="100" zoomScaleSheetLayoutView="100" workbookViewId="0"/>
  </sheetViews>
  <sheetFormatPr defaultColWidth="2.625" defaultRowHeight="12.95"/>
  <cols>
    <col min="1" max="36" width="2.625" style="4"/>
    <col min="37" max="41" width="3.25" style="4" customWidth="1"/>
    <col min="42" max="16384" width="2.625" style="4"/>
  </cols>
  <sheetData>
    <row r="1" spans="1:41">
      <c r="AK1" s="579" t="s">
        <v>154</v>
      </c>
      <c r="AL1" s="580"/>
      <c r="AM1" s="580"/>
      <c r="AN1" s="580"/>
      <c r="AO1" s="581"/>
    </row>
    <row r="2" spans="1:41">
      <c r="AK2" s="582"/>
      <c r="AL2" s="583"/>
      <c r="AM2" s="583"/>
      <c r="AN2" s="583"/>
      <c r="AO2" s="584"/>
    </row>
    <row r="3" spans="1:41">
      <c r="Z3" s="5" t="s">
        <v>319</v>
      </c>
      <c r="AA3" s="575"/>
      <c r="AB3" s="575"/>
      <c r="AC3" s="575"/>
      <c r="AD3" s="575"/>
      <c r="AE3" s="575"/>
      <c r="AF3" s="575"/>
      <c r="AG3" s="575"/>
      <c r="AH3" s="575"/>
      <c r="AI3" s="575"/>
      <c r="AK3" s="582"/>
      <c r="AL3" s="583"/>
      <c r="AM3" s="583"/>
      <c r="AN3" s="583"/>
      <c r="AO3" s="584"/>
    </row>
    <row r="4" spans="1:41">
      <c r="AK4" s="582"/>
      <c r="AL4" s="583"/>
      <c r="AM4" s="583"/>
      <c r="AN4" s="583"/>
      <c r="AO4" s="584"/>
    </row>
    <row r="5" spans="1:41" ht="13.5" thickBot="1">
      <c r="B5" s="648" t="str">
        <f>入力シート!C6</f>
        <v>前橋市長</v>
      </c>
      <c r="C5" s="648"/>
      <c r="D5" s="648"/>
      <c r="E5" s="648"/>
      <c r="F5" s="648"/>
      <c r="G5" s="648"/>
      <c r="H5" s="648"/>
      <c r="I5" s="648"/>
      <c r="J5" s="648"/>
      <c r="K5" s="648"/>
      <c r="L5" s="648"/>
      <c r="M5" s="377" t="s">
        <v>244</v>
      </c>
      <c r="AK5" s="585"/>
      <c r="AL5" s="586"/>
      <c r="AM5" s="586"/>
      <c r="AN5" s="586"/>
      <c r="AO5" s="587"/>
    </row>
    <row r="6" spans="1:41">
      <c r="D6" s="648"/>
      <c r="E6" s="648"/>
      <c r="F6" s="648"/>
      <c r="G6" s="648"/>
      <c r="H6" s="648"/>
      <c r="I6" s="648"/>
      <c r="J6" s="648"/>
      <c r="K6" s="648"/>
      <c r="L6" s="648"/>
      <c r="M6" s="377"/>
      <c r="N6" s="10"/>
      <c r="X6" s="5" t="s">
        <v>587</v>
      </c>
      <c r="Y6" s="627" t="str">
        <f>入力シート!C14</f>
        <v>○○・○○○・○○　本庁管内　○○○○○○○○○○○○○○○○○○工事特定建設工事共同企業体</v>
      </c>
      <c r="Z6" s="627"/>
      <c r="AA6" s="627"/>
      <c r="AB6" s="627"/>
      <c r="AC6" s="627"/>
      <c r="AD6" s="627"/>
      <c r="AE6" s="627"/>
      <c r="AF6" s="627"/>
      <c r="AG6" s="627"/>
      <c r="AH6" s="627"/>
      <c r="AI6" s="627"/>
    </row>
    <row r="7" spans="1:41">
      <c r="Y7" s="627"/>
      <c r="Z7" s="627"/>
      <c r="AA7" s="627"/>
      <c r="AB7" s="627"/>
      <c r="AC7" s="627"/>
      <c r="AD7" s="627"/>
      <c r="AE7" s="627"/>
      <c r="AF7" s="627"/>
      <c r="AG7" s="627"/>
      <c r="AH7" s="627"/>
      <c r="AI7" s="627"/>
    </row>
    <row r="8" spans="1:41">
      <c r="Y8" s="627"/>
      <c r="Z8" s="627"/>
      <c r="AA8" s="627"/>
      <c r="AB8" s="627"/>
      <c r="AC8" s="627"/>
      <c r="AD8" s="627"/>
      <c r="AE8" s="627"/>
      <c r="AF8" s="627"/>
      <c r="AG8" s="627"/>
      <c r="AH8" s="627"/>
      <c r="AI8" s="627"/>
    </row>
    <row r="9" spans="1:41">
      <c r="Y9" s="627"/>
      <c r="Z9" s="627"/>
      <c r="AA9" s="627"/>
      <c r="AB9" s="627"/>
      <c r="AC9" s="627"/>
      <c r="AD9" s="627"/>
      <c r="AE9" s="627"/>
      <c r="AF9" s="627"/>
      <c r="AG9" s="627"/>
      <c r="AH9" s="627"/>
      <c r="AI9" s="627"/>
    </row>
    <row r="10" spans="1:41">
      <c r="Y10" s="527"/>
      <c r="Z10" s="527"/>
      <c r="AA10" s="527"/>
      <c r="AB10" s="527"/>
      <c r="AC10" s="527"/>
      <c r="AD10" s="527"/>
      <c r="AE10" s="527"/>
      <c r="AF10" s="527"/>
      <c r="AG10" s="527"/>
      <c r="AH10" s="527"/>
      <c r="AI10" s="527"/>
    </row>
    <row r="11" spans="1:41" ht="14.25" customHeight="1">
      <c r="X11" s="5" t="s">
        <v>588</v>
      </c>
      <c r="Y11" s="994" t="str">
        <f>入力シート!C16</f>
        <v>○○建設株式会社</v>
      </c>
      <c r="Z11" s="994"/>
      <c r="AA11" s="994"/>
      <c r="AB11" s="994"/>
      <c r="AC11" s="994"/>
      <c r="AD11" s="994"/>
      <c r="AE11" s="994"/>
      <c r="AF11" s="994"/>
      <c r="AG11" s="994"/>
      <c r="AH11" s="994"/>
      <c r="AI11" s="994"/>
    </row>
    <row r="12" spans="1:41">
      <c r="Y12" s="994" t="str">
        <f>入力シート!C17</f>
        <v>代表取締役　妙義　一郎</v>
      </c>
      <c r="Z12" s="994"/>
      <c r="AA12" s="994"/>
      <c r="AB12" s="994"/>
      <c r="AC12" s="994"/>
      <c r="AD12" s="994"/>
      <c r="AE12" s="994"/>
      <c r="AF12" s="994"/>
      <c r="AG12" s="994"/>
      <c r="AH12" s="994"/>
      <c r="AI12" s="994"/>
    </row>
    <row r="14" spans="1:41" ht="27" customHeight="1">
      <c r="A14" s="621" t="s">
        <v>599</v>
      </c>
      <c r="B14" s="621"/>
      <c r="C14" s="621"/>
      <c r="D14" s="621"/>
      <c r="E14" s="621"/>
      <c r="F14" s="621"/>
      <c r="G14" s="621"/>
      <c r="H14" s="621"/>
      <c r="I14" s="621"/>
      <c r="J14" s="621"/>
      <c r="K14" s="621"/>
      <c r="L14" s="621"/>
      <c r="M14" s="621"/>
      <c r="N14" s="621"/>
      <c r="O14" s="621"/>
      <c r="P14" s="621"/>
      <c r="Q14" s="621"/>
      <c r="R14" s="621"/>
      <c r="S14" s="621"/>
      <c r="T14" s="621"/>
      <c r="U14" s="621"/>
      <c r="V14" s="621"/>
      <c r="W14" s="621"/>
      <c r="X14" s="621"/>
      <c r="Y14" s="621"/>
      <c r="Z14" s="621"/>
      <c r="AA14" s="621"/>
      <c r="AB14" s="621"/>
      <c r="AC14" s="621"/>
      <c r="AD14" s="621"/>
      <c r="AE14" s="621"/>
      <c r="AF14" s="621"/>
      <c r="AG14" s="621"/>
      <c r="AH14" s="621"/>
      <c r="AI14" s="621"/>
    </row>
    <row r="17" spans="2:34">
      <c r="D17" s="4" t="s">
        <v>600</v>
      </c>
    </row>
    <row r="19" spans="2:34" ht="45" customHeight="1">
      <c r="B19" s="798" t="s">
        <v>601</v>
      </c>
      <c r="C19" s="799"/>
      <c r="D19" s="799"/>
      <c r="E19" s="799"/>
      <c r="F19" s="799"/>
      <c r="G19" s="799"/>
      <c r="H19" s="799"/>
      <c r="I19" s="800"/>
      <c r="J19" s="1003" t="str">
        <f>入力シート!C8</f>
        <v>本庁管内　○○○○○○○○○○○○○○○○○○工事</v>
      </c>
      <c r="K19" s="1004"/>
      <c r="L19" s="1004"/>
      <c r="M19" s="1004"/>
      <c r="N19" s="1004"/>
      <c r="O19" s="1004"/>
      <c r="P19" s="1004"/>
      <c r="Q19" s="1004"/>
      <c r="R19" s="1004"/>
      <c r="S19" s="1004"/>
      <c r="T19" s="1004"/>
      <c r="U19" s="1004"/>
      <c r="V19" s="1004"/>
      <c r="W19" s="1004"/>
      <c r="X19" s="1004"/>
      <c r="Y19" s="1004"/>
      <c r="Z19" s="1004"/>
      <c r="AA19" s="1004"/>
      <c r="AB19" s="1004"/>
      <c r="AC19" s="1004"/>
      <c r="AD19" s="1004"/>
      <c r="AE19" s="1004"/>
      <c r="AF19" s="1004"/>
      <c r="AG19" s="1004"/>
      <c r="AH19" s="1005"/>
    </row>
    <row r="20" spans="2:34" ht="45" customHeight="1">
      <c r="B20" s="798" t="s">
        <v>602</v>
      </c>
      <c r="C20" s="799"/>
      <c r="D20" s="799"/>
      <c r="E20" s="799"/>
      <c r="F20" s="799"/>
      <c r="G20" s="799"/>
      <c r="H20" s="799"/>
      <c r="I20" s="800"/>
      <c r="J20" s="1006"/>
      <c r="K20" s="1007"/>
      <c r="L20" s="1007"/>
      <c r="M20" s="1007"/>
      <c r="N20" s="1007"/>
      <c r="O20" s="1007"/>
      <c r="P20" s="1007"/>
      <c r="Q20" s="1007"/>
      <c r="R20" s="1007"/>
      <c r="S20" s="1007"/>
      <c r="T20" s="1007"/>
      <c r="U20" s="1007"/>
      <c r="V20" s="1007"/>
      <c r="W20" s="1007"/>
      <c r="X20" s="1007"/>
      <c r="Y20" s="1007"/>
      <c r="Z20" s="1007"/>
      <c r="AA20" s="1007"/>
      <c r="AB20" s="1007"/>
      <c r="AC20" s="1007"/>
      <c r="AD20" s="1007"/>
      <c r="AE20" s="1007"/>
      <c r="AF20" s="1007"/>
      <c r="AG20" s="1007"/>
      <c r="AH20" s="1008"/>
    </row>
    <row r="21" spans="2:34" ht="45" customHeight="1">
      <c r="B21" s="798" t="s">
        <v>603</v>
      </c>
      <c r="C21" s="799"/>
      <c r="D21" s="799"/>
      <c r="E21" s="799"/>
      <c r="F21" s="799"/>
      <c r="G21" s="799"/>
      <c r="H21" s="799"/>
      <c r="I21" s="800"/>
      <c r="J21" s="798"/>
      <c r="K21" s="799"/>
      <c r="L21" s="1001" t="str">
        <f>"令和"&amp;入力シート!F12-2018&amp;"年"&amp;入力シート!G12&amp;"月"&amp;入力シート!H12&amp;"日"</f>
        <v>令和8年4月2日</v>
      </c>
      <c r="M21" s="1001"/>
      <c r="N21" s="1001"/>
      <c r="O21" s="1001"/>
      <c r="P21" s="1001"/>
      <c r="Q21" s="1001"/>
      <c r="R21" s="1001"/>
      <c r="S21" s="1001"/>
      <c r="T21" s="1002" t="s">
        <v>201</v>
      </c>
      <c r="U21" s="1002"/>
      <c r="V21" s="1001" t="str">
        <f>"令和"&amp;入力シート!F13-2018&amp;"年"&amp;入力シート!G13&amp;"月"&amp;入力シート!H13&amp;"日"</f>
        <v>令和8年10月30日</v>
      </c>
      <c r="W21" s="1001"/>
      <c r="X21" s="1001"/>
      <c r="Y21" s="1001"/>
      <c r="Z21" s="1001"/>
      <c r="AA21" s="1001"/>
      <c r="AB21" s="1001"/>
      <c r="AC21" s="1001"/>
      <c r="AD21" s="1002" t="s">
        <v>202</v>
      </c>
      <c r="AE21" s="1002"/>
      <c r="AF21" s="507"/>
      <c r="AG21" s="507"/>
      <c r="AH21" s="508"/>
    </row>
    <row r="22" spans="2:34" ht="45" customHeight="1">
      <c r="B22" s="798" t="s">
        <v>604</v>
      </c>
      <c r="C22" s="799"/>
      <c r="D22" s="799"/>
      <c r="E22" s="799"/>
      <c r="F22" s="799"/>
      <c r="G22" s="799"/>
      <c r="H22" s="799"/>
      <c r="I22" s="800"/>
      <c r="J22" s="798"/>
      <c r="K22" s="799"/>
      <c r="L22" s="1001"/>
      <c r="M22" s="1001"/>
      <c r="N22" s="1001"/>
      <c r="O22" s="1001"/>
      <c r="P22" s="1001"/>
      <c r="Q22" s="1001"/>
      <c r="R22" s="1001"/>
      <c r="S22" s="1001"/>
      <c r="T22" s="1002" t="s">
        <v>201</v>
      </c>
      <c r="U22" s="1002"/>
      <c r="V22" s="1001"/>
      <c r="W22" s="1001"/>
      <c r="X22" s="1001"/>
      <c r="Y22" s="1001"/>
      <c r="Z22" s="1001"/>
      <c r="AA22" s="1001"/>
      <c r="AB22" s="1001"/>
      <c r="AC22" s="1001"/>
      <c r="AD22" s="1002" t="s">
        <v>202</v>
      </c>
      <c r="AE22" s="1002"/>
      <c r="AF22" s="507"/>
      <c r="AG22" s="507"/>
      <c r="AH22" s="508"/>
    </row>
    <row r="23" spans="2:34" ht="45" customHeight="1">
      <c r="B23" s="798" t="s">
        <v>605</v>
      </c>
      <c r="C23" s="799"/>
      <c r="D23" s="799"/>
      <c r="E23" s="799"/>
      <c r="F23" s="799"/>
      <c r="G23" s="799"/>
      <c r="H23" s="799"/>
      <c r="I23" s="800"/>
      <c r="J23" s="798" t="s">
        <v>339</v>
      </c>
      <c r="K23" s="799"/>
      <c r="L23" s="1011">
        <f>入力シート!C40</f>
        <v>44000000</v>
      </c>
      <c r="M23" s="1011"/>
      <c r="N23" s="1011"/>
      <c r="O23" s="1011"/>
      <c r="P23" s="1011"/>
      <c r="Q23" s="1011"/>
      <c r="R23" s="1011"/>
      <c r="S23" s="1011"/>
      <c r="T23" s="1011"/>
      <c r="U23" s="1011"/>
      <c r="V23" s="1011"/>
      <c r="W23" s="1011"/>
      <c r="X23" s="1011"/>
      <c r="Y23" s="1011"/>
      <c r="Z23" s="1011"/>
      <c r="AA23" s="1011"/>
      <c r="AB23" s="1011"/>
      <c r="AC23" s="1011"/>
      <c r="AD23" s="1011"/>
      <c r="AE23" s="1011"/>
      <c r="AF23" s="1011"/>
      <c r="AG23" s="1011"/>
      <c r="AH23" s="1012"/>
    </row>
    <row r="24" spans="2:34" ht="45" customHeight="1">
      <c r="B24" s="1006" t="s">
        <v>606</v>
      </c>
      <c r="C24" s="1007"/>
      <c r="D24" s="1007"/>
      <c r="E24" s="1007"/>
      <c r="F24" s="1007"/>
      <c r="G24" s="1007"/>
      <c r="H24" s="1007"/>
      <c r="I24" s="1008"/>
      <c r="J24" s="798" t="s">
        <v>339</v>
      </c>
      <c r="K24" s="799"/>
      <c r="L24" s="1011"/>
      <c r="M24" s="1011"/>
      <c r="N24" s="1011"/>
      <c r="O24" s="1011"/>
      <c r="P24" s="1011"/>
      <c r="Q24" s="1011"/>
      <c r="R24" s="1011"/>
      <c r="S24" s="1011"/>
      <c r="T24" s="1011"/>
      <c r="U24" s="1011"/>
      <c r="V24" s="1011"/>
      <c r="W24" s="1011"/>
      <c r="X24" s="1011"/>
      <c r="Y24" s="1011"/>
      <c r="Z24" s="1011"/>
      <c r="AA24" s="1011"/>
      <c r="AB24" s="1011"/>
      <c r="AC24" s="1011"/>
      <c r="AD24" s="1011"/>
      <c r="AE24" s="1011"/>
      <c r="AF24" s="1011"/>
      <c r="AG24" s="1011"/>
      <c r="AH24" s="1012"/>
    </row>
    <row r="25" spans="2:34" ht="45" customHeight="1">
      <c r="B25" s="1006" t="s">
        <v>607</v>
      </c>
      <c r="C25" s="1007"/>
      <c r="D25" s="1007"/>
      <c r="E25" s="1007"/>
      <c r="F25" s="1007"/>
      <c r="G25" s="1007"/>
      <c r="H25" s="1007"/>
      <c r="I25" s="1008"/>
      <c r="J25" s="1009"/>
      <c r="K25" s="1001"/>
      <c r="L25" s="1001"/>
      <c r="M25" s="1001"/>
      <c r="N25" s="1001"/>
      <c r="O25" s="1001"/>
      <c r="P25" s="1001"/>
      <c r="Q25" s="1001"/>
      <c r="R25" s="1001"/>
      <c r="S25" s="1001"/>
      <c r="T25" s="1001"/>
      <c r="U25" s="1001"/>
      <c r="V25" s="1001"/>
      <c r="W25" s="1001"/>
      <c r="X25" s="1001"/>
      <c r="Y25" s="1001"/>
      <c r="Z25" s="1001"/>
      <c r="AA25" s="1001"/>
      <c r="AB25" s="1001"/>
      <c r="AC25" s="1001"/>
      <c r="AD25" s="1001"/>
      <c r="AE25" s="1001"/>
      <c r="AF25" s="1001"/>
      <c r="AG25" s="1001"/>
      <c r="AH25" s="1010"/>
    </row>
    <row r="30" spans="2:34" ht="13.5" thickBot="1"/>
    <row r="31" spans="2:34" ht="15.6" customHeight="1">
      <c r="G31" s="453" t="s">
        <v>171</v>
      </c>
      <c r="H31" s="454"/>
      <c r="I31" s="454"/>
      <c r="J31" s="454"/>
      <c r="K31" s="454"/>
      <c r="L31" s="454"/>
      <c r="M31" s="454"/>
      <c r="N31" s="454"/>
      <c r="O31" s="454"/>
      <c r="P31" s="454"/>
      <c r="Q31" s="454"/>
      <c r="R31" s="454"/>
      <c r="S31" s="454"/>
      <c r="T31" s="454"/>
      <c r="U31" s="454"/>
      <c r="V31" s="454"/>
      <c r="W31" s="467"/>
      <c r="X31" s="467"/>
      <c r="Y31" s="467"/>
      <c r="Z31" s="467"/>
      <c r="AA31" s="467"/>
      <c r="AB31" s="467"/>
      <c r="AC31" s="468"/>
    </row>
    <row r="32" spans="2:34" ht="15.6" customHeight="1">
      <c r="G32" s="456" t="str">
        <f>"・発行責任者　　"&amp;入力シート!C41</f>
        <v>・発行責任者　　妙義　一郎</v>
      </c>
      <c r="H32" s="457"/>
      <c r="I32" s="457"/>
      <c r="J32" s="457"/>
      <c r="K32" s="457"/>
      <c r="L32" s="457"/>
      <c r="M32" s="457"/>
      <c r="O32" s="457"/>
      <c r="P32" s="457"/>
      <c r="Q32" s="457"/>
      <c r="R32" s="457"/>
      <c r="S32" s="457" t="str">
        <f>"（電話番号）"&amp;入力シート!C42</f>
        <v>（電話番号）027-898-5945</v>
      </c>
      <c r="T32" s="457"/>
      <c r="U32" s="457"/>
      <c r="V32" s="458"/>
      <c r="AC32" s="469"/>
    </row>
    <row r="33" spans="7:29" ht="15.6" customHeight="1" thickBot="1">
      <c r="G33" s="459" t="str">
        <f>"・担　当　者　　"&amp;入力シート!C43</f>
        <v>・担　当　者　　赤城　次郎</v>
      </c>
      <c r="H33" s="460"/>
      <c r="I33" s="460"/>
      <c r="J33" s="460"/>
      <c r="K33" s="460"/>
      <c r="L33" s="460"/>
      <c r="M33" s="460"/>
      <c r="N33" s="470"/>
      <c r="O33" s="460"/>
      <c r="P33" s="460"/>
      <c r="Q33" s="460"/>
      <c r="R33" s="460"/>
      <c r="S33" s="460" t="str">
        <f>"（電話番号）"&amp;入力シート!C44</f>
        <v>（電話番号）027-898-5945</v>
      </c>
      <c r="T33" s="460"/>
      <c r="U33" s="460"/>
      <c r="V33" s="461"/>
      <c r="W33" s="470"/>
      <c r="X33" s="470"/>
      <c r="Y33" s="470"/>
      <c r="Z33" s="470"/>
      <c r="AA33" s="470"/>
      <c r="AB33" s="470"/>
      <c r="AC33" s="471"/>
    </row>
  </sheetData>
  <mergeCells count="32">
    <mergeCell ref="AK1:AO5"/>
    <mergeCell ref="V22:AC22"/>
    <mergeCell ref="B25:I25"/>
    <mergeCell ref="J25:AH25"/>
    <mergeCell ref="B23:I23"/>
    <mergeCell ref="J23:K23"/>
    <mergeCell ref="L23:AH23"/>
    <mergeCell ref="B24:I24"/>
    <mergeCell ref="J24:K24"/>
    <mergeCell ref="L24:AH24"/>
    <mergeCell ref="L21:S21"/>
    <mergeCell ref="T21:U21"/>
    <mergeCell ref="B22:I22"/>
    <mergeCell ref="J22:K22"/>
    <mergeCell ref="L22:S22"/>
    <mergeCell ref="T22:U22"/>
    <mergeCell ref="V21:AC21"/>
    <mergeCell ref="AD21:AE21"/>
    <mergeCell ref="AD22:AE22"/>
    <mergeCell ref="A14:AI14"/>
    <mergeCell ref="B19:I19"/>
    <mergeCell ref="J19:AH19"/>
    <mergeCell ref="B20:I20"/>
    <mergeCell ref="J20:AH20"/>
    <mergeCell ref="B21:I21"/>
    <mergeCell ref="J21:K21"/>
    <mergeCell ref="AA3:AI3"/>
    <mergeCell ref="D6:L6"/>
    <mergeCell ref="Y11:AI11"/>
    <mergeCell ref="Y12:AI12"/>
    <mergeCell ref="B5:L5"/>
    <mergeCell ref="Y6:AI9"/>
  </mergeCells>
  <phoneticPr fontId="3"/>
  <conditionalFormatting sqref="AA3:AI3">
    <cfRule type="expression" dxfId="12" priority="1">
      <formula>$AA$3&lt;&gt;""</formula>
    </cfRule>
  </conditionalFormatting>
  <hyperlinks>
    <hyperlink ref="AK1:AO5" location="入力シート!A1" display="入力シート" xr:uid="{00000000-0004-0000-1500-000000000000}"/>
  </hyperlinks>
  <pageMargins left="0.78740157480314965" right="0.78740157480314965" top="0.98425196850393704" bottom="0.98425196850393704" header="0.51181102362204722" footer="0.51181102362204722"/>
  <pageSetup paperSize="9" scale="85" fitToHeight="0"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gumma_Y18">
    <tabColor theme="0"/>
    <pageSetUpPr fitToPage="1"/>
  </sheetPr>
  <dimension ref="A1:R25"/>
  <sheetViews>
    <sheetView showGridLines="0" zoomScaleNormal="100" zoomScaleSheetLayoutView="100" workbookViewId="0">
      <selection activeCell="J3" sqref="J3:L4"/>
    </sheetView>
  </sheetViews>
  <sheetFormatPr defaultColWidth="10" defaultRowHeight="12.95"/>
  <cols>
    <col min="1" max="1" width="11.375" style="218" bestFit="1" customWidth="1"/>
    <col min="2" max="2" width="10" style="218"/>
    <col min="3" max="3" width="18.5" style="218" customWidth="1"/>
    <col min="4" max="4" width="5" style="218" bestFit="1" customWidth="1"/>
    <col min="5" max="11" width="8.875" style="218" customWidth="1"/>
    <col min="12" max="12" width="51.75" style="218" customWidth="1"/>
    <col min="13" max="13" width="10" style="218"/>
    <col min="14" max="18" width="3.25" style="218" customWidth="1"/>
    <col min="19" max="16384" width="10" style="218"/>
  </cols>
  <sheetData>
    <row r="1" spans="1:18">
      <c r="N1" s="579" t="s">
        <v>154</v>
      </c>
      <c r="O1" s="580"/>
      <c r="P1" s="580"/>
      <c r="Q1" s="580"/>
      <c r="R1" s="581"/>
    </row>
    <row r="2" spans="1:18" ht="14.1">
      <c r="A2" s="219" t="s">
        <v>608</v>
      </c>
      <c r="B2" s="220"/>
      <c r="C2" s="220"/>
      <c r="D2" s="220"/>
      <c r="E2" s="220"/>
      <c r="F2" s="220"/>
      <c r="G2" s="220"/>
      <c r="H2" s="220"/>
      <c r="I2" s="220"/>
      <c r="J2" s="220"/>
      <c r="K2" s="220"/>
      <c r="L2" s="220"/>
      <c r="N2" s="582"/>
      <c r="O2" s="583"/>
      <c r="P2" s="583"/>
      <c r="Q2" s="583"/>
      <c r="R2" s="584"/>
    </row>
    <row r="3" spans="1:18" ht="18" customHeight="1">
      <c r="A3" s="1013" t="str">
        <f>入力シート!C8</f>
        <v>本庁管内　○○○○○○○○○○○○○○○○○○工事</v>
      </c>
      <c r="B3" s="1013"/>
      <c r="C3" s="1013"/>
      <c r="D3" s="1013"/>
      <c r="E3" s="1013"/>
      <c r="F3" s="1013"/>
      <c r="G3" s="1013"/>
      <c r="H3" s="1013"/>
      <c r="J3" s="1013" t="str">
        <f>入力シート!C14</f>
        <v>○○・○○○・○○　本庁管内　○○○○○○○○○○○○○○○○○○工事特定建設工事共同企業体</v>
      </c>
      <c r="K3" s="1013"/>
      <c r="L3" s="1013"/>
      <c r="N3" s="582"/>
      <c r="O3" s="583"/>
      <c r="P3" s="583"/>
      <c r="Q3" s="583"/>
      <c r="R3" s="584"/>
    </row>
    <row r="4" spans="1:18">
      <c r="A4" s="1014"/>
      <c r="B4" s="1014"/>
      <c r="C4" s="1014"/>
      <c r="D4" s="1014"/>
      <c r="E4" s="1014"/>
      <c r="F4" s="1014"/>
      <c r="G4" s="1014"/>
      <c r="H4" s="1014"/>
      <c r="J4" s="1014"/>
      <c r="K4" s="1014"/>
      <c r="L4" s="1014"/>
      <c r="N4" s="582"/>
      <c r="O4" s="583"/>
      <c r="P4" s="583"/>
      <c r="Q4" s="583"/>
      <c r="R4" s="584"/>
    </row>
    <row r="5" spans="1:18" s="212" customFormat="1" ht="33">
      <c r="A5" s="221" t="s">
        <v>609</v>
      </c>
      <c r="B5" s="221" t="s">
        <v>610</v>
      </c>
      <c r="C5" s="221" t="s">
        <v>611</v>
      </c>
      <c r="D5" s="221" t="s">
        <v>612</v>
      </c>
      <c r="E5" s="221" t="s">
        <v>613</v>
      </c>
      <c r="F5" s="221" t="s">
        <v>614</v>
      </c>
      <c r="G5" s="221" t="s">
        <v>615</v>
      </c>
      <c r="H5" s="221" t="s">
        <v>616</v>
      </c>
      <c r="I5" s="221" t="s">
        <v>617</v>
      </c>
      <c r="J5" s="221" t="s">
        <v>618</v>
      </c>
      <c r="K5" s="221" t="s">
        <v>619</v>
      </c>
      <c r="L5" s="221" t="s">
        <v>620</v>
      </c>
      <c r="N5" s="582"/>
      <c r="O5" s="583"/>
      <c r="P5" s="583"/>
      <c r="Q5" s="583"/>
      <c r="R5" s="584"/>
    </row>
    <row r="6" spans="1:18" ht="27" customHeight="1" thickBot="1">
      <c r="A6" s="222"/>
      <c r="B6" s="222"/>
      <c r="C6" s="222"/>
      <c r="D6" s="222"/>
      <c r="E6" s="222"/>
      <c r="F6" s="222"/>
      <c r="G6" s="222"/>
      <c r="H6" s="222"/>
      <c r="I6" s="222"/>
      <c r="J6" s="222"/>
      <c r="K6" s="222"/>
      <c r="L6" s="222"/>
      <c r="N6" s="585"/>
      <c r="O6" s="586"/>
      <c r="P6" s="586"/>
      <c r="Q6" s="586"/>
      <c r="R6" s="587"/>
    </row>
    <row r="7" spans="1:18" ht="27" customHeight="1">
      <c r="A7" s="222"/>
      <c r="B7" s="222"/>
      <c r="C7" s="222"/>
      <c r="D7" s="222"/>
      <c r="E7" s="222"/>
      <c r="F7" s="222"/>
      <c r="G7" s="222"/>
      <c r="H7" s="222"/>
      <c r="I7" s="222"/>
      <c r="J7" s="222"/>
      <c r="K7" s="222"/>
      <c r="L7" s="222"/>
    </row>
    <row r="8" spans="1:18" ht="27" customHeight="1">
      <c r="A8" s="222"/>
      <c r="B8" s="222"/>
      <c r="C8" s="222"/>
      <c r="D8" s="222"/>
      <c r="E8" s="222"/>
      <c r="F8" s="222"/>
      <c r="G8" s="222"/>
      <c r="H8" s="222"/>
      <c r="I8" s="222"/>
      <c r="J8" s="222"/>
      <c r="K8" s="222"/>
      <c r="L8" s="222"/>
    </row>
    <row r="9" spans="1:18" ht="27" customHeight="1">
      <c r="A9" s="222"/>
      <c r="B9" s="222"/>
      <c r="C9" s="222"/>
      <c r="D9" s="222"/>
      <c r="E9" s="222"/>
      <c r="F9" s="222"/>
      <c r="G9" s="222"/>
      <c r="H9" s="222"/>
      <c r="I9" s="222"/>
      <c r="J9" s="222"/>
      <c r="K9" s="222"/>
      <c r="L9" s="222"/>
    </row>
    <row r="10" spans="1:18" ht="27" customHeight="1">
      <c r="A10" s="222"/>
      <c r="B10" s="222"/>
      <c r="C10" s="222"/>
      <c r="D10" s="222"/>
      <c r="E10" s="222"/>
      <c r="F10" s="222"/>
      <c r="G10" s="222"/>
      <c r="H10" s="222"/>
      <c r="I10" s="222"/>
      <c r="J10" s="222"/>
      <c r="K10" s="222"/>
      <c r="L10" s="222"/>
    </row>
    <row r="11" spans="1:18" ht="27" customHeight="1">
      <c r="A11" s="222"/>
      <c r="B11" s="222"/>
      <c r="C11" s="222"/>
      <c r="D11" s="222"/>
      <c r="E11" s="222"/>
      <c r="F11" s="222"/>
      <c r="G11" s="222"/>
      <c r="H11" s="222"/>
      <c r="I11" s="222"/>
      <c r="J11" s="222"/>
      <c r="K11" s="222"/>
      <c r="L11" s="222"/>
    </row>
    <row r="12" spans="1:18" ht="27" customHeight="1">
      <c r="A12" s="222"/>
      <c r="B12" s="222"/>
      <c r="C12" s="222"/>
      <c r="D12" s="222"/>
      <c r="E12" s="222"/>
      <c r="F12" s="222"/>
      <c r="G12" s="222"/>
      <c r="H12" s="222"/>
      <c r="I12" s="222"/>
      <c r="J12" s="222"/>
      <c r="K12" s="222"/>
      <c r="L12" s="222"/>
    </row>
    <row r="13" spans="1:18" ht="27" customHeight="1">
      <c r="A13" s="222"/>
      <c r="B13" s="222"/>
      <c r="C13" s="222"/>
      <c r="D13" s="222"/>
      <c r="E13" s="222"/>
      <c r="F13" s="222"/>
      <c r="G13" s="222"/>
      <c r="H13" s="222"/>
      <c r="I13" s="222"/>
      <c r="J13" s="222"/>
      <c r="K13" s="222"/>
      <c r="L13" s="222"/>
    </row>
    <row r="14" spans="1:18" ht="27" customHeight="1">
      <c r="A14" s="222"/>
      <c r="B14" s="222"/>
      <c r="C14" s="222"/>
      <c r="D14" s="222"/>
      <c r="E14" s="222"/>
      <c r="F14" s="222"/>
      <c r="G14" s="222"/>
      <c r="H14" s="222"/>
      <c r="I14" s="222"/>
      <c r="J14" s="222"/>
      <c r="K14" s="222"/>
      <c r="L14" s="222"/>
    </row>
    <row r="15" spans="1:18" ht="27" customHeight="1">
      <c r="A15" s="222"/>
      <c r="B15" s="222"/>
      <c r="C15" s="222"/>
      <c r="D15" s="222"/>
      <c r="E15" s="222"/>
      <c r="F15" s="222"/>
      <c r="G15" s="222"/>
      <c r="H15" s="222"/>
      <c r="I15" s="222"/>
      <c r="J15" s="222"/>
      <c r="K15" s="222"/>
      <c r="L15" s="222"/>
    </row>
    <row r="16" spans="1:18" ht="27" customHeight="1">
      <c r="A16" s="222"/>
      <c r="B16" s="222"/>
      <c r="C16" s="222"/>
      <c r="D16" s="222"/>
      <c r="E16" s="222"/>
      <c r="F16" s="222"/>
      <c r="G16" s="222"/>
      <c r="H16" s="222"/>
      <c r="I16" s="222"/>
      <c r="J16" s="222"/>
      <c r="K16" s="222"/>
      <c r="L16" s="222"/>
    </row>
    <row r="17" spans="1:12" ht="27" customHeight="1">
      <c r="A17" s="222"/>
      <c r="B17" s="222"/>
      <c r="C17" s="222"/>
      <c r="D17" s="222"/>
      <c r="E17" s="222"/>
      <c r="F17" s="222"/>
      <c r="G17" s="222"/>
      <c r="H17" s="222"/>
      <c r="I17" s="222"/>
      <c r="J17" s="222"/>
      <c r="K17" s="222"/>
      <c r="L17" s="222"/>
    </row>
    <row r="18" spans="1:12" ht="27" customHeight="1">
      <c r="A18" s="222"/>
      <c r="B18" s="222"/>
      <c r="C18" s="222"/>
      <c r="D18" s="222"/>
      <c r="E18" s="222"/>
      <c r="F18" s="222"/>
      <c r="G18" s="222"/>
      <c r="H18" s="222"/>
      <c r="I18" s="222"/>
      <c r="J18" s="222"/>
      <c r="K18" s="222"/>
      <c r="L18" s="222"/>
    </row>
    <row r="19" spans="1:12" ht="27" customHeight="1">
      <c r="A19" s="222" t="s">
        <v>621</v>
      </c>
      <c r="B19" s="222"/>
      <c r="C19" s="222"/>
      <c r="D19" s="222"/>
      <c r="E19" s="222"/>
      <c r="F19" s="222"/>
      <c r="G19" s="222"/>
      <c r="H19" s="222"/>
      <c r="I19" s="222"/>
      <c r="J19" s="222"/>
      <c r="K19" s="222"/>
      <c r="L19" s="222"/>
    </row>
    <row r="20" spans="1:12" ht="27" customHeight="1">
      <c r="A20" s="222" t="s">
        <v>622</v>
      </c>
      <c r="B20" s="222"/>
      <c r="C20" s="222"/>
      <c r="D20" s="222"/>
      <c r="E20" s="222"/>
      <c r="F20" s="222"/>
      <c r="G20" s="222"/>
      <c r="H20" s="222"/>
      <c r="I20" s="222"/>
      <c r="J20" s="222"/>
      <c r="K20" s="222"/>
      <c r="L20" s="222"/>
    </row>
    <row r="21" spans="1:12" s="224" customFormat="1" ht="11.1">
      <c r="A21" s="223"/>
      <c r="B21" s="223"/>
      <c r="C21" s="223"/>
      <c r="D21" s="223"/>
      <c r="E21" s="223"/>
      <c r="F21" s="223"/>
      <c r="G21" s="223"/>
      <c r="H21" s="223"/>
      <c r="I21" s="223"/>
      <c r="J21" s="223"/>
      <c r="K21" s="223"/>
      <c r="L21" s="223"/>
    </row>
    <row r="22" spans="1:12">
      <c r="B22" s="113"/>
    </row>
    <row r="23" spans="1:12">
      <c r="B23" s="113"/>
    </row>
    <row r="24" spans="1:12">
      <c r="B24" s="113"/>
    </row>
    <row r="25" spans="1:12">
      <c r="B25" s="113"/>
    </row>
  </sheetData>
  <mergeCells count="3">
    <mergeCell ref="N1:R6"/>
    <mergeCell ref="A3:H4"/>
    <mergeCell ref="J3:L4"/>
  </mergeCells>
  <phoneticPr fontId="3"/>
  <hyperlinks>
    <hyperlink ref="N1:R6" location="入力シート!A1" display="入力シート" xr:uid="{00000000-0004-0000-1600-000000000000}"/>
  </hyperlinks>
  <pageMargins left="0.7" right="0.7" top="0.75" bottom="0.75" header="0.3" footer="0.3"/>
  <pageSetup paperSize="9" scale="76"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gumma_Y19">
    <tabColor theme="0"/>
    <pageSetUpPr fitToPage="1"/>
  </sheetPr>
  <dimension ref="A1:P36"/>
  <sheetViews>
    <sheetView showGridLines="0" zoomScaleNormal="100" zoomScaleSheetLayoutView="100" workbookViewId="0">
      <selection activeCell="E7" sqref="E7:H10"/>
    </sheetView>
  </sheetViews>
  <sheetFormatPr defaultColWidth="10" defaultRowHeight="12.95"/>
  <cols>
    <col min="1" max="1" width="6.375" style="226" customWidth="1"/>
    <col min="2" max="2" width="29" style="226" customWidth="1"/>
    <col min="3" max="3" width="10.125" style="226" customWidth="1"/>
    <col min="4" max="6" width="10" style="226"/>
    <col min="7" max="7" width="12" style="226" customWidth="1"/>
    <col min="8" max="8" width="6.375" style="226" customWidth="1"/>
    <col min="9" max="9" width="10" style="226"/>
    <col min="10" max="14" width="5.25" style="226" customWidth="1"/>
    <col min="15" max="16384" width="10" style="226"/>
  </cols>
  <sheetData>
    <row r="1" spans="1:14">
      <c r="A1" s="225"/>
      <c r="J1" s="579" t="s">
        <v>154</v>
      </c>
      <c r="K1" s="580"/>
      <c r="L1" s="580"/>
      <c r="M1" s="580"/>
      <c r="N1" s="581"/>
    </row>
    <row r="2" spans="1:14">
      <c r="J2" s="582"/>
      <c r="K2" s="583"/>
      <c r="L2" s="583"/>
      <c r="M2" s="583"/>
      <c r="N2" s="584"/>
    </row>
    <row r="3" spans="1:14">
      <c r="E3" s="227" t="s">
        <v>623</v>
      </c>
      <c r="F3" s="1017"/>
      <c r="G3" s="1017"/>
      <c r="H3" s="1017"/>
      <c r="J3" s="582"/>
      <c r="K3" s="583"/>
      <c r="L3" s="583"/>
      <c r="M3" s="583"/>
      <c r="N3" s="584"/>
    </row>
    <row r="4" spans="1:14">
      <c r="C4" s="228"/>
      <c r="D4" s="228"/>
      <c r="E4" s="228"/>
      <c r="F4" s="228"/>
      <c r="G4" s="228"/>
      <c r="J4" s="582"/>
      <c r="K4" s="583"/>
      <c r="L4" s="583"/>
      <c r="M4" s="583"/>
      <c r="N4" s="584"/>
    </row>
    <row r="5" spans="1:14" ht="13.5" thickBot="1">
      <c r="J5" s="585"/>
      <c r="K5" s="586"/>
      <c r="L5" s="586"/>
      <c r="M5" s="586"/>
      <c r="N5" s="587"/>
    </row>
    <row r="6" spans="1:14">
      <c r="B6" s="229" t="str">
        <f>入力シート!C6</f>
        <v>前橋市長</v>
      </c>
      <c r="C6" s="383" t="s">
        <v>196</v>
      </c>
    </row>
    <row r="7" spans="1:14">
      <c r="B7" s="229"/>
      <c r="C7" s="383"/>
      <c r="D7" s="148" t="s">
        <v>567</v>
      </c>
      <c r="E7" s="1025" t="str">
        <f>入力シート!C14</f>
        <v>○○・○○○・○○　本庁管内　○○○○○○○○○○○○○○○○○○工事特定建設工事共同企業体</v>
      </c>
      <c r="F7" s="1025"/>
      <c r="G7" s="1025"/>
      <c r="H7" s="1025"/>
    </row>
    <row r="8" spans="1:14">
      <c r="E8" s="1025"/>
      <c r="F8" s="1025"/>
      <c r="G8" s="1025"/>
      <c r="H8" s="1025"/>
    </row>
    <row r="9" spans="1:14">
      <c r="E9" s="1025"/>
      <c r="F9" s="1025"/>
      <c r="G9" s="1025"/>
      <c r="H9" s="1025"/>
    </row>
    <row r="10" spans="1:14">
      <c r="D10" s="148"/>
      <c r="E10" s="1025"/>
      <c r="F10" s="1025"/>
      <c r="G10" s="1025"/>
      <c r="H10" s="1025"/>
    </row>
    <row r="11" spans="1:14">
      <c r="E11" s="555"/>
      <c r="F11" s="555"/>
      <c r="G11" s="555"/>
      <c r="H11" s="555"/>
    </row>
    <row r="12" spans="1:14">
      <c r="C12" s="148"/>
      <c r="E12" s="555"/>
      <c r="F12" s="555"/>
      <c r="G12" s="555"/>
      <c r="H12" s="555"/>
    </row>
    <row r="13" spans="1:14" ht="13.5" customHeight="1">
      <c r="D13" s="212" t="s">
        <v>29</v>
      </c>
      <c r="E13" s="1022" t="str">
        <f>入力シート!C16</f>
        <v>○○建設株式会社</v>
      </c>
      <c r="F13" s="1022"/>
      <c r="G13" s="1022"/>
      <c r="H13" s="1022"/>
    </row>
    <row r="14" spans="1:14">
      <c r="E14" s="1022" t="str">
        <f>入力シート!C17</f>
        <v>代表取締役　妙義　一郎</v>
      </c>
      <c r="F14" s="1022"/>
      <c r="G14" s="1022"/>
      <c r="H14" s="1022"/>
    </row>
    <row r="16" spans="1:14" s="230" customFormat="1" ht="30" customHeight="1">
      <c r="A16" s="1018" t="s">
        <v>624</v>
      </c>
      <c r="B16" s="1018"/>
      <c r="C16" s="1018"/>
      <c r="D16" s="1018"/>
      <c r="E16" s="1018"/>
      <c r="F16" s="1018"/>
      <c r="G16" s="1018"/>
      <c r="H16" s="1018"/>
    </row>
    <row r="17" spans="1:16" ht="18.95">
      <c r="B17" s="231"/>
      <c r="C17" s="232"/>
      <c r="D17" s="232"/>
      <c r="E17" s="232"/>
      <c r="F17" s="232"/>
      <c r="G17" s="232"/>
    </row>
    <row r="19" spans="1:16">
      <c r="B19" s="226" t="s">
        <v>625</v>
      </c>
    </row>
    <row r="22" spans="1:16">
      <c r="A22" s="232" t="s">
        <v>160</v>
      </c>
      <c r="B22" s="232"/>
      <c r="C22" s="232"/>
      <c r="D22" s="232"/>
      <c r="E22" s="232"/>
      <c r="F22" s="232"/>
      <c r="G22" s="232"/>
      <c r="H22" s="232"/>
      <c r="I22" s="228"/>
      <c r="J22" s="228"/>
      <c r="K22" s="228"/>
      <c r="L22" s="228"/>
      <c r="M22" s="228"/>
      <c r="N22" s="228"/>
      <c r="O22" s="228"/>
      <c r="P22" s="228"/>
    </row>
    <row r="24" spans="1:16" ht="30" customHeight="1">
      <c r="B24" s="233" t="s">
        <v>626</v>
      </c>
      <c r="C24" s="1019" t="str">
        <f>入力シート!C8</f>
        <v>本庁管内　○○○○○○○○○○○○○○○○○○工事</v>
      </c>
      <c r="D24" s="1020"/>
      <c r="E24" s="1020"/>
      <c r="F24" s="1020"/>
      <c r="G24" s="1021"/>
    </row>
    <row r="25" spans="1:16" ht="30" customHeight="1">
      <c r="B25" s="1015" t="s">
        <v>627</v>
      </c>
      <c r="C25" s="1023" t="str">
        <f>"令和"&amp;入力シート!F12-2018&amp;"年"&amp;入力シート!G12&amp;"月"&amp;入力シート!H12&amp;"日"</f>
        <v>令和8年4月2日</v>
      </c>
      <c r="D25" s="1024"/>
      <c r="E25" s="509" t="s">
        <v>201</v>
      </c>
      <c r="F25" s="509"/>
      <c r="G25" s="510"/>
    </row>
    <row r="26" spans="1:16" ht="30" customHeight="1">
      <c r="B26" s="1016"/>
      <c r="C26" s="1023" t="str">
        <f>"令和"&amp;入力シート!F13-2018&amp;"年"&amp;入力シート!G13&amp;"月"&amp;入力シート!H13&amp;"日"</f>
        <v>令和8年10月30日</v>
      </c>
      <c r="D26" s="1024"/>
      <c r="E26" s="509" t="s">
        <v>202</v>
      </c>
      <c r="F26" s="509"/>
      <c r="G26" s="510"/>
    </row>
    <row r="33" spans="2:7" ht="13.5" thickBot="1"/>
    <row r="34" spans="2:7" ht="15.6" customHeight="1">
      <c r="B34" s="453" t="s">
        <v>171</v>
      </c>
      <c r="C34" s="462"/>
      <c r="D34" s="462"/>
      <c r="E34" s="462"/>
      <c r="F34" s="463"/>
      <c r="G34" s="473"/>
    </row>
    <row r="35" spans="2:7" ht="15.6" customHeight="1">
      <c r="B35" s="456" t="str">
        <f>"・発行責任者　　"&amp;入力シート!C41</f>
        <v>・発行責任者　　妙義　一郎</v>
      </c>
      <c r="C35" s="443"/>
      <c r="D35" s="443" t="str">
        <f>"（電話番号）"&amp;入力シート!C42</f>
        <v>（電話番号）027-898-5945</v>
      </c>
      <c r="F35" s="464"/>
      <c r="G35" s="473"/>
    </row>
    <row r="36" spans="2:7" ht="15.6" customHeight="1" thickBot="1">
      <c r="B36" s="459" t="str">
        <f>"・担　当　者　　"&amp;入力シート!C43</f>
        <v>・担　当　者　　赤城　次郎</v>
      </c>
      <c r="C36" s="465"/>
      <c r="D36" s="465" t="str">
        <f>"（電話番号）"&amp;入力シート!C44</f>
        <v>（電話番号）027-898-5945</v>
      </c>
      <c r="E36" s="472"/>
      <c r="F36" s="466"/>
      <c r="G36" s="473"/>
    </row>
  </sheetData>
  <mergeCells count="10">
    <mergeCell ref="J1:N5"/>
    <mergeCell ref="B25:B26"/>
    <mergeCell ref="F3:H3"/>
    <mergeCell ref="A16:H16"/>
    <mergeCell ref="C24:G24"/>
    <mergeCell ref="E13:H13"/>
    <mergeCell ref="E14:H14"/>
    <mergeCell ref="C25:D25"/>
    <mergeCell ref="C26:D26"/>
    <mergeCell ref="E7:H10"/>
  </mergeCells>
  <phoneticPr fontId="3"/>
  <conditionalFormatting sqref="F3:H3">
    <cfRule type="expression" dxfId="11" priority="1">
      <formula>LEN(F3)&gt;0</formula>
    </cfRule>
  </conditionalFormatting>
  <hyperlinks>
    <hyperlink ref="J1:N5" location="入力シート!A1" display="入力シート" xr:uid="{00000000-0004-0000-1700-000000000000}"/>
  </hyperlinks>
  <printOptions gridLinesSet="0"/>
  <pageMargins left="0.78740157480314965" right="0.78740157480314965" top="0.98425196850393704" bottom="0.98425196850393704" header="0.51181102362204722" footer="0.51181102362204722"/>
  <pageSetup paperSize="9" scale="83" fitToHeight="0"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gumma_Y21">
    <tabColor theme="0"/>
  </sheetPr>
  <dimension ref="A1:N54"/>
  <sheetViews>
    <sheetView showGridLines="0" zoomScaleNormal="100" zoomScaleSheetLayoutView="100" workbookViewId="0"/>
  </sheetViews>
  <sheetFormatPr defaultColWidth="10" defaultRowHeight="12.95"/>
  <cols>
    <col min="1" max="3" width="10" style="234"/>
    <col min="4" max="4" width="10.5" style="234" bestFit="1" customWidth="1"/>
    <col min="5" max="9" width="10" style="234"/>
    <col min="10" max="14" width="3.5" style="234" customWidth="1"/>
    <col min="15" max="16384" width="10" style="234"/>
  </cols>
  <sheetData>
    <row r="1" spans="1:14">
      <c r="A1" s="4"/>
      <c r="J1" s="579" t="s">
        <v>154</v>
      </c>
      <c r="K1" s="580"/>
      <c r="L1" s="580"/>
      <c r="M1" s="580"/>
      <c r="N1" s="581"/>
    </row>
    <row r="2" spans="1:14">
      <c r="J2" s="582"/>
      <c r="K2" s="583"/>
      <c r="L2" s="583"/>
      <c r="M2" s="583"/>
      <c r="N2" s="584"/>
    </row>
    <row r="3" spans="1:14">
      <c r="A3" s="234" t="s">
        <v>628</v>
      </c>
      <c r="J3" s="582"/>
      <c r="K3" s="583"/>
      <c r="L3" s="583"/>
      <c r="M3" s="583"/>
      <c r="N3" s="584"/>
    </row>
    <row r="4" spans="1:14">
      <c r="J4" s="582"/>
      <c r="K4" s="583"/>
      <c r="L4" s="583"/>
      <c r="M4" s="583"/>
      <c r="N4" s="584"/>
    </row>
    <row r="5" spans="1:14" ht="13.5" thickBot="1">
      <c r="A5" s="1029" t="str">
        <f>入力シート!C6</f>
        <v>前橋市長</v>
      </c>
      <c r="B5" s="1029"/>
      <c r="C5" s="1029"/>
      <c r="D5" s="234" t="s">
        <v>196</v>
      </c>
      <c r="J5" s="585"/>
      <c r="K5" s="586"/>
      <c r="L5" s="586"/>
      <c r="M5" s="586"/>
      <c r="N5" s="587"/>
    </row>
    <row r="6" spans="1:14">
      <c r="E6" s="234" t="s">
        <v>629</v>
      </c>
      <c r="F6" s="1031" t="str">
        <f>入力シート!C14</f>
        <v>○○・○○○・○○　本庁管内　○○○○○○○○○○○○○○○○○○工事特定建設工事共同企業体</v>
      </c>
      <c r="G6" s="1031"/>
      <c r="H6" s="1031"/>
    </row>
    <row r="7" spans="1:14">
      <c r="E7" s="384"/>
      <c r="F7" s="1031"/>
      <c r="G7" s="1031"/>
      <c r="H7" s="1031"/>
    </row>
    <row r="8" spans="1:14">
      <c r="F8" s="1031"/>
      <c r="G8" s="1031"/>
      <c r="H8" s="1031"/>
    </row>
    <row r="9" spans="1:14" ht="13.5" customHeight="1">
      <c r="F9" s="1031"/>
      <c r="G9" s="1031"/>
      <c r="H9" s="1031"/>
      <c r="I9" s="558"/>
    </row>
    <row r="10" spans="1:14">
      <c r="F10" s="558"/>
      <c r="G10" s="558"/>
      <c r="H10" s="558"/>
      <c r="I10" s="558"/>
    </row>
    <row r="11" spans="1:14">
      <c r="E11" s="559" t="s">
        <v>630</v>
      </c>
      <c r="F11" s="1032" t="str">
        <f>入力シート!C16</f>
        <v>○○建設株式会社</v>
      </c>
      <c r="G11" s="1032"/>
      <c r="H11" s="1032"/>
      <c r="I11" s="558"/>
    </row>
    <row r="12" spans="1:14">
      <c r="F12" s="1032" t="str">
        <f>入力シート!C17</f>
        <v>代表取締役　妙義　一郎</v>
      </c>
      <c r="G12" s="1032"/>
      <c r="H12" s="1032"/>
      <c r="I12" s="558"/>
    </row>
    <row r="15" spans="1:14" ht="18.95">
      <c r="A15" s="1028" t="s">
        <v>631</v>
      </c>
      <c r="B15" s="1028"/>
      <c r="C15" s="1028"/>
      <c r="D15" s="1028"/>
      <c r="E15" s="1028"/>
      <c r="F15" s="1028"/>
      <c r="G15" s="1028"/>
      <c r="H15" s="1028"/>
    </row>
    <row r="19" spans="1:9">
      <c r="A19" s="234" t="s">
        <v>632</v>
      </c>
    </row>
    <row r="21" spans="1:9">
      <c r="A21" s="234" t="s">
        <v>633</v>
      </c>
    </row>
    <row r="24" spans="1:9">
      <c r="A24" s="234" t="s">
        <v>634</v>
      </c>
    </row>
    <row r="27" spans="1:9">
      <c r="A27" s="234" t="s">
        <v>635</v>
      </c>
      <c r="D27" s="1027" t="str">
        <f>入力シート!C8</f>
        <v>本庁管内　○○○○○○○○○○○○○○○○○○工事</v>
      </c>
      <c r="E27" s="1027"/>
      <c r="F27" s="1027"/>
      <c r="G27" s="1027"/>
      <c r="H27" s="1027"/>
      <c r="I27" s="558"/>
    </row>
    <row r="28" spans="1:9">
      <c r="D28" s="1027"/>
      <c r="E28" s="1027"/>
      <c r="F28" s="1027"/>
      <c r="G28" s="1027"/>
      <c r="H28" s="1027"/>
      <c r="I28" s="558"/>
    </row>
    <row r="29" spans="1:9">
      <c r="A29" s="234" t="s">
        <v>636</v>
      </c>
      <c r="D29" s="1030">
        <f>入力シート!C40</f>
        <v>44000000</v>
      </c>
      <c r="E29" s="1030"/>
    </row>
    <row r="31" spans="1:9">
      <c r="A31" s="234" t="s">
        <v>637</v>
      </c>
      <c r="D31" s="234" t="str">
        <f>入力シート!C10</f>
        <v>前橋市大手町一丁目地内</v>
      </c>
    </row>
    <row r="33" spans="1:8">
      <c r="A33" s="234" t="s">
        <v>638</v>
      </c>
    </row>
    <row r="34" spans="1:8">
      <c r="A34" s="234" t="s">
        <v>639</v>
      </c>
    </row>
    <row r="35" spans="1:8">
      <c r="A35" s="234" t="s">
        <v>640</v>
      </c>
    </row>
    <row r="37" spans="1:8">
      <c r="A37" s="234" t="s">
        <v>641</v>
      </c>
    </row>
    <row r="39" spans="1:8">
      <c r="A39" s="234" t="s">
        <v>642</v>
      </c>
    </row>
    <row r="42" spans="1:8">
      <c r="A42" s="234" t="s">
        <v>643</v>
      </c>
    </row>
    <row r="43" spans="1:8">
      <c r="A43" s="234" t="s">
        <v>644</v>
      </c>
    </row>
    <row r="44" spans="1:8">
      <c r="A44" s="1026" t="s">
        <v>645</v>
      </c>
      <c r="B44" s="1026"/>
      <c r="C44" s="1026"/>
      <c r="D44" s="1026"/>
      <c r="E44" s="1026"/>
      <c r="F44" s="1026"/>
      <c r="G44" s="1026"/>
      <c r="H44" s="1026"/>
    </row>
    <row r="45" spans="1:8">
      <c r="A45" s="234" t="s">
        <v>646</v>
      </c>
    </row>
    <row r="49" spans="1:7">
      <c r="A49" s="234" t="s">
        <v>639</v>
      </c>
    </row>
    <row r="50" spans="1:7" ht="13.5" thickBot="1"/>
    <row r="51" spans="1:7" ht="15.6" customHeight="1">
      <c r="A51" s="234" t="s">
        <v>639</v>
      </c>
      <c r="B51" s="453" t="s">
        <v>171</v>
      </c>
      <c r="C51" s="462"/>
      <c r="D51" s="462"/>
      <c r="E51" s="462"/>
      <c r="F51" s="462"/>
      <c r="G51" s="475"/>
    </row>
    <row r="52" spans="1:7" s="474" customFormat="1" ht="15.6" customHeight="1">
      <c r="A52" s="474" t="s">
        <v>647</v>
      </c>
      <c r="B52" s="456" t="str">
        <f>"・発行責任者　　"&amp;入力シート!C41</f>
        <v>・発行責任者　　妙義　一郎</v>
      </c>
      <c r="C52" s="443"/>
      <c r="E52" s="443" t="str">
        <f>"（電話番号）"&amp;入力シート!C42</f>
        <v>（電話番号）027-898-5945</v>
      </c>
      <c r="F52" s="464"/>
      <c r="G52" s="476"/>
    </row>
    <row r="53" spans="1:7" s="474" customFormat="1" ht="15.6" customHeight="1" thickBot="1">
      <c r="B53" s="459" t="str">
        <f>"・担　当　者　　"&amp;入力シート!C43</f>
        <v>・担　当　者　　赤城　次郎</v>
      </c>
      <c r="C53" s="465"/>
      <c r="D53" s="477"/>
      <c r="E53" s="465" t="str">
        <f>"（電話番号）"&amp;入力シート!C44</f>
        <v>（電話番号）027-898-5945</v>
      </c>
      <c r="F53" s="466"/>
      <c r="G53" s="478"/>
    </row>
    <row r="54" spans="1:7" s="474" customFormat="1" ht="15.6" customHeight="1"/>
  </sheetData>
  <mergeCells count="9">
    <mergeCell ref="A44:H44"/>
    <mergeCell ref="D27:H28"/>
    <mergeCell ref="A15:H15"/>
    <mergeCell ref="J1:N5"/>
    <mergeCell ref="A5:C5"/>
    <mergeCell ref="D29:E29"/>
    <mergeCell ref="F6:H9"/>
    <mergeCell ref="F11:H11"/>
    <mergeCell ref="F12:H12"/>
  </mergeCells>
  <phoneticPr fontId="3"/>
  <hyperlinks>
    <hyperlink ref="J1:N5" location="入力シート!A1" display="入力シート" xr:uid="{00000000-0004-0000-1800-000000000000}"/>
  </hyperlinks>
  <printOptions horizontalCentered="1"/>
  <pageMargins left="0.39370078740157483" right="0.39370078740157483" top="0.78740157480314965" bottom="0.39370078740157483" header="0" footer="0"/>
  <pageSetup paperSize="9" fitToHeight="0"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gumma_Y22">
    <tabColor theme="0"/>
    <pageSetUpPr fitToPage="1"/>
  </sheetPr>
  <dimension ref="A1:AO58"/>
  <sheetViews>
    <sheetView showGridLines="0" zoomScaleNormal="100" zoomScaleSheetLayoutView="100" workbookViewId="0">
      <selection activeCell="V10" sqref="V10:AI10"/>
    </sheetView>
  </sheetViews>
  <sheetFormatPr defaultColWidth="2.625" defaultRowHeight="12.95"/>
  <cols>
    <col min="1" max="7" width="2.625" style="148"/>
    <col min="8" max="8" width="2.75" style="148" bestFit="1" customWidth="1"/>
    <col min="9" max="36" width="2.625" style="148"/>
    <col min="37" max="41" width="3.375" style="148" customWidth="1"/>
    <col min="42" max="16384" width="2.625" style="148"/>
  </cols>
  <sheetData>
    <row r="1" spans="2:41">
      <c r="AK1" s="579" t="s">
        <v>154</v>
      </c>
      <c r="AL1" s="580"/>
      <c r="AM1" s="580"/>
      <c r="AN1" s="580"/>
      <c r="AO1" s="581"/>
    </row>
    <row r="2" spans="2:41">
      <c r="AK2" s="582"/>
      <c r="AL2" s="583"/>
      <c r="AM2" s="583"/>
      <c r="AN2" s="583"/>
      <c r="AO2" s="584"/>
    </row>
    <row r="3" spans="2:41">
      <c r="Z3" s="210" t="s">
        <v>319</v>
      </c>
      <c r="AA3" s="1034"/>
      <c r="AB3" s="1034"/>
      <c r="AC3" s="1034"/>
      <c r="AD3" s="1034"/>
      <c r="AE3" s="1034"/>
      <c r="AF3" s="1034"/>
      <c r="AG3" s="1034"/>
      <c r="AH3" s="1034"/>
      <c r="AI3" s="1034"/>
      <c r="AK3" s="582"/>
      <c r="AL3" s="583"/>
      <c r="AM3" s="583"/>
      <c r="AN3" s="583"/>
      <c r="AO3" s="584"/>
    </row>
    <row r="4" spans="2:41">
      <c r="AK4" s="582"/>
      <c r="AL4" s="583"/>
      <c r="AM4" s="583"/>
      <c r="AN4" s="583"/>
      <c r="AO4" s="584"/>
    </row>
    <row r="5" spans="2:41" ht="13.5" thickBot="1">
      <c r="AK5" s="585"/>
      <c r="AL5" s="586"/>
      <c r="AM5" s="586"/>
      <c r="AN5" s="586"/>
      <c r="AO5" s="587"/>
    </row>
    <row r="6" spans="2:41">
      <c r="B6" s="382" t="s">
        <v>648</v>
      </c>
      <c r="E6" s="991" t="str">
        <f>入力シート!C6</f>
        <v>前橋市長</v>
      </c>
      <c r="F6" s="991"/>
      <c r="G6" s="991"/>
      <c r="H6" s="991"/>
      <c r="I6" s="991"/>
      <c r="J6" s="991"/>
      <c r="K6" s="991"/>
      <c r="L6" s="991"/>
      <c r="M6" s="991"/>
      <c r="N6" s="991"/>
      <c r="O6" s="991"/>
      <c r="P6" s="148" t="s">
        <v>196</v>
      </c>
    </row>
    <row r="7" spans="2:41">
      <c r="C7" s="990"/>
      <c r="D7" s="990"/>
      <c r="E7" s="990"/>
      <c r="F7" s="990"/>
      <c r="G7" s="990"/>
      <c r="H7" s="990"/>
      <c r="I7" s="990"/>
      <c r="J7" s="990"/>
      <c r="K7" s="382"/>
    </row>
    <row r="10" spans="2:41" ht="18.75" customHeight="1">
      <c r="S10" s="148" t="s">
        <v>649</v>
      </c>
      <c r="V10" s="1036" t="str">
        <f>入力シート!C16</f>
        <v>○○建設株式会社</v>
      </c>
      <c r="W10" s="1036"/>
      <c r="X10" s="1036"/>
      <c r="Y10" s="1036"/>
      <c r="Z10" s="1036"/>
      <c r="AA10" s="1036"/>
      <c r="AB10" s="1036"/>
      <c r="AC10" s="1036"/>
      <c r="AD10" s="1036"/>
      <c r="AE10" s="1036"/>
      <c r="AF10" s="1036"/>
      <c r="AG10" s="1036"/>
      <c r="AH10" s="1036"/>
      <c r="AI10" s="1036"/>
    </row>
    <row r="11" spans="2:41">
      <c r="V11" s="1036" t="str">
        <f>入力シート!C17</f>
        <v>代表取締役　妙義　一郎</v>
      </c>
      <c r="W11" s="1036"/>
      <c r="X11" s="1036"/>
      <c r="Y11" s="1036"/>
      <c r="Z11" s="1036"/>
      <c r="AA11" s="1036"/>
      <c r="AB11" s="1036"/>
      <c r="AC11" s="1036"/>
      <c r="AD11" s="1036"/>
      <c r="AE11" s="1036"/>
      <c r="AF11" s="1036"/>
      <c r="AG11" s="1036"/>
      <c r="AH11" s="1036"/>
      <c r="AI11" s="1036"/>
    </row>
    <row r="14" spans="2:41">
      <c r="E14" s="991"/>
      <c r="F14" s="991"/>
      <c r="G14" s="991"/>
      <c r="H14" s="991"/>
      <c r="I14" s="991"/>
      <c r="J14" s="991"/>
      <c r="K14" s="991"/>
      <c r="L14" s="991"/>
      <c r="M14" s="991"/>
      <c r="N14" s="1035" t="s">
        <v>650</v>
      </c>
      <c r="O14" s="1035"/>
      <c r="P14" s="1035"/>
      <c r="Q14" s="1035"/>
      <c r="R14" s="1035"/>
      <c r="S14" s="1035"/>
      <c r="T14" s="1035"/>
      <c r="U14" s="1035"/>
      <c r="V14" s="1035"/>
      <c r="W14" s="1035"/>
      <c r="X14" s="1035"/>
      <c r="Y14" s="1035"/>
    </row>
    <row r="15" spans="2:41">
      <c r="E15" s="991"/>
      <c r="F15" s="991"/>
      <c r="G15" s="991"/>
      <c r="H15" s="991"/>
      <c r="I15" s="991"/>
      <c r="J15" s="991"/>
      <c r="K15" s="991"/>
      <c r="L15" s="991"/>
      <c r="M15" s="991"/>
      <c r="N15" s="1035"/>
      <c r="O15" s="1035"/>
      <c r="P15" s="1035"/>
      <c r="Q15" s="1035"/>
      <c r="R15" s="1035"/>
      <c r="S15" s="1035"/>
      <c r="T15" s="1035"/>
      <c r="U15" s="1035"/>
      <c r="V15" s="1035"/>
      <c r="W15" s="1035"/>
      <c r="X15" s="1035"/>
      <c r="Y15" s="1035"/>
    </row>
    <row r="18" spans="1:35">
      <c r="D18" s="148" t="s">
        <v>651</v>
      </c>
    </row>
    <row r="20" spans="1:35">
      <c r="D20" s="148" t="s">
        <v>652</v>
      </c>
      <c r="I20" s="990" t="s">
        <v>653</v>
      </c>
      <c r="J20" s="990"/>
      <c r="K20" s="990"/>
      <c r="L20" s="990"/>
      <c r="M20" s="990"/>
      <c r="N20" s="990"/>
      <c r="P20" s="148" t="s">
        <v>654</v>
      </c>
    </row>
    <row r="24" spans="1:35">
      <c r="A24" s="990" t="s">
        <v>594</v>
      </c>
      <c r="B24" s="990"/>
      <c r="C24" s="990"/>
      <c r="D24" s="990"/>
      <c r="E24" s="990"/>
      <c r="F24" s="990"/>
      <c r="G24" s="990"/>
      <c r="H24" s="990"/>
      <c r="I24" s="990"/>
      <c r="J24" s="990"/>
      <c r="K24" s="990"/>
      <c r="L24" s="990"/>
      <c r="M24" s="990"/>
      <c r="N24" s="990"/>
      <c r="O24" s="990"/>
      <c r="P24" s="990"/>
      <c r="Q24" s="990"/>
      <c r="R24" s="990"/>
      <c r="S24" s="990"/>
      <c r="T24" s="990"/>
      <c r="U24" s="990"/>
      <c r="V24" s="990"/>
      <c r="W24" s="990"/>
      <c r="X24" s="990"/>
      <c r="Y24" s="990"/>
      <c r="Z24" s="990"/>
      <c r="AA24" s="990"/>
      <c r="AB24" s="990"/>
      <c r="AC24" s="990"/>
      <c r="AD24" s="990"/>
      <c r="AE24" s="990"/>
      <c r="AF24" s="990"/>
      <c r="AG24" s="990"/>
      <c r="AH24" s="990"/>
      <c r="AI24" s="990"/>
    </row>
    <row r="27" spans="1:35">
      <c r="D27" s="235" t="s">
        <v>655</v>
      </c>
    </row>
    <row r="28" spans="1:35">
      <c r="D28" s="1033"/>
      <c r="E28" s="1033"/>
      <c r="F28" s="1033"/>
      <c r="G28" s="1033"/>
      <c r="H28" s="1033"/>
      <c r="I28" s="1033"/>
      <c r="J28" s="1033"/>
      <c r="K28" s="1033"/>
      <c r="L28" s="1033"/>
      <c r="M28" s="1033"/>
      <c r="N28" s="1033"/>
      <c r="O28" s="1033"/>
      <c r="P28" s="1033"/>
      <c r="Q28" s="1033"/>
      <c r="R28" s="1033"/>
      <c r="S28" s="1033"/>
      <c r="T28" s="1033"/>
      <c r="U28" s="1033"/>
      <c r="V28" s="1033"/>
      <c r="W28" s="1033"/>
      <c r="X28" s="1033"/>
      <c r="Y28" s="1033"/>
      <c r="Z28" s="1033"/>
      <c r="AA28" s="1033"/>
      <c r="AB28" s="1033"/>
      <c r="AC28" s="1033"/>
      <c r="AD28" s="1033"/>
      <c r="AE28" s="1033"/>
      <c r="AF28" s="1033"/>
    </row>
    <row r="29" spans="1:35">
      <c r="D29" s="1033"/>
      <c r="E29" s="1033"/>
      <c r="F29" s="1033"/>
      <c r="G29" s="1033"/>
      <c r="H29" s="1033"/>
      <c r="I29" s="1033"/>
      <c r="J29" s="1033"/>
      <c r="K29" s="1033"/>
      <c r="L29" s="1033"/>
      <c r="M29" s="1033"/>
      <c r="N29" s="1033"/>
      <c r="O29" s="1033"/>
      <c r="P29" s="1033"/>
      <c r="Q29" s="1033"/>
      <c r="R29" s="1033"/>
      <c r="S29" s="1033"/>
      <c r="T29" s="1033"/>
      <c r="U29" s="1033"/>
      <c r="V29" s="1033"/>
      <c r="W29" s="1033"/>
      <c r="X29" s="1033"/>
      <c r="Y29" s="1033"/>
      <c r="Z29" s="1033"/>
      <c r="AA29" s="1033"/>
      <c r="AB29" s="1033"/>
      <c r="AC29" s="1033"/>
      <c r="AD29" s="1033"/>
      <c r="AE29" s="1033"/>
      <c r="AF29" s="1033"/>
    </row>
    <row r="30" spans="1:35">
      <c r="D30" s="235"/>
    </row>
    <row r="31" spans="1:35">
      <c r="D31" s="235" t="s">
        <v>656</v>
      </c>
    </row>
    <row r="32" spans="1:35">
      <c r="D32" s="1033"/>
      <c r="E32" s="1033"/>
      <c r="F32" s="1033"/>
      <c r="G32" s="1033"/>
      <c r="H32" s="1033"/>
      <c r="I32" s="1033"/>
      <c r="J32" s="1033"/>
      <c r="K32" s="1033"/>
      <c r="L32" s="1033"/>
      <c r="M32" s="1033"/>
      <c r="N32" s="1033"/>
      <c r="O32" s="1033"/>
      <c r="P32" s="1033"/>
      <c r="Q32" s="1033"/>
      <c r="R32" s="1033"/>
      <c r="S32" s="1033"/>
      <c r="T32" s="1033"/>
      <c r="U32" s="1033"/>
      <c r="V32" s="1033"/>
      <c r="W32" s="1033"/>
      <c r="X32" s="1033"/>
      <c r="Y32" s="1033"/>
      <c r="Z32" s="1033"/>
      <c r="AA32" s="1033"/>
      <c r="AB32" s="1033"/>
      <c r="AC32" s="1033"/>
      <c r="AD32" s="1033"/>
      <c r="AE32" s="1033"/>
      <c r="AF32" s="1033"/>
    </row>
    <row r="33" spans="1:35">
      <c r="D33" s="1033"/>
      <c r="E33" s="1033"/>
      <c r="F33" s="1033"/>
      <c r="G33" s="1033"/>
      <c r="H33" s="1033"/>
      <c r="I33" s="1033"/>
      <c r="J33" s="1033"/>
      <c r="K33" s="1033"/>
      <c r="L33" s="1033"/>
      <c r="M33" s="1033"/>
      <c r="N33" s="1033"/>
      <c r="O33" s="1033"/>
      <c r="P33" s="1033"/>
      <c r="Q33" s="1033"/>
      <c r="R33" s="1033"/>
      <c r="S33" s="1033"/>
      <c r="T33" s="1033"/>
      <c r="U33" s="1033"/>
      <c r="V33" s="1033"/>
      <c r="W33" s="1033"/>
      <c r="X33" s="1033"/>
      <c r="Y33" s="1033"/>
      <c r="Z33" s="1033"/>
      <c r="AA33" s="1033"/>
      <c r="AB33" s="1033"/>
      <c r="AC33" s="1033"/>
      <c r="AD33" s="1033"/>
      <c r="AE33" s="1033"/>
      <c r="AF33" s="1033"/>
    </row>
    <row r="34" spans="1:35">
      <c r="D34" s="235"/>
    </row>
    <row r="35" spans="1:35">
      <c r="D35" s="235" t="s">
        <v>657</v>
      </c>
      <c r="K35" s="997"/>
      <c r="L35" s="997"/>
      <c r="M35" s="997"/>
      <c r="N35" s="997"/>
      <c r="O35" s="997"/>
      <c r="P35" s="997"/>
      <c r="Q35" s="997"/>
      <c r="R35" s="997"/>
      <c r="S35" s="997"/>
      <c r="T35" s="148" t="s">
        <v>201</v>
      </c>
    </row>
    <row r="36" spans="1:35">
      <c r="D36" s="235"/>
      <c r="K36" s="997"/>
      <c r="L36" s="997"/>
      <c r="M36" s="997"/>
      <c r="N36" s="997"/>
      <c r="O36" s="997"/>
      <c r="P36" s="997"/>
      <c r="Q36" s="997"/>
      <c r="R36" s="997"/>
      <c r="S36" s="997"/>
      <c r="T36" s="148" t="s">
        <v>202</v>
      </c>
    </row>
    <row r="37" spans="1:35">
      <c r="D37" s="235"/>
    </row>
    <row r="38" spans="1:35">
      <c r="D38" s="235" t="s">
        <v>658</v>
      </c>
    </row>
    <row r="39" spans="1:35">
      <c r="D39" s="1033"/>
      <c r="E39" s="1033"/>
      <c r="F39" s="1033"/>
      <c r="G39" s="1033"/>
      <c r="H39" s="1033"/>
      <c r="I39" s="1033"/>
      <c r="J39" s="1033"/>
      <c r="K39" s="1033"/>
      <c r="L39" s="1033"/>
      <c r="M39" s="1033"/>
      <c r="N39" s="1033"/>
      <c r="O39" s="1033"/>
      <c r="P39" s="1033"/>
      <c r="Q39" s="1033"/>
      <c r="R39" s="1033"/>
      <c r="S39" s="1033"/>
      <c r="T39" s="1033"/>
      <c r="U39" s="1033"/>
      <c r="V39" s="1033"/>
      <c r="W39" s="1033"/>
      <c r="X39" s="1033"/>
      <c r="Y39" s="1033"/>
      <c r="Z39" s="1033"/>
      <c r="AA39" s="1033"/>
      <c r="AB39" s="1033"/>
      <c r="AC39" s="1033"/>
      <c r="AD39" s="1033"/>
      <c r="AE39" s="1033"/>
      <c r="AF39" s="1033"/>
    </row>
    <row r="40" spans="1:35">
      <c r="D40" s="1033"/>
      <c r="E40" s="1033"/>
      <c r="F40" s="1033"/>
      <c r="G40" s="1033"/>
      <c r="H40" s="1033"/>
      <c r="I40" s="1033"/>
      <c r="J40" s="1033"/>
      <c r="K40" s="1033"/>
      <c r="L40" s="1033"/>
      <c r="M40" s="1033"/>
      <c r="N40" s="1033"/>
      <c r="O40" s="1033"/>
      <c r="P40" s="1033"/>
      <c r="Q40" s="1033"/>
      <c r="R40" s="1033"/>
      <c r="S40" s="1033"/>
      <c r="T40" s="1033"/>
      <c r="U40" s="1033"/>
      <c r="V40" s="1033"/>
      <c r="W40" s="1033"/>
      <c r="X40" s="1033"/>
      <c r="Y40" s="1033"/>
      <c r="Z40" s="1033"/>
      <c r="AA40" s="1033"/>
      <c r="AB40" s="1033"/>
      <c r="AC40" s="1033"/>
      <c r="AD40" s="1033"/>
      <c r="AE40" s="1033"/>
      <c r="AF40" s="1033"/>
    </row>
    <row r="41" spans="1:35">
      <c r="D41" s="235"/>
    </row>
    <row r="42" spans="1:35">
      <c r="D42" s="235" t="s">
        <v>659</v>
      </c>
    </row>
    <row r="43" spans="1:35">
      <c r="D43" s="1033"/>
      <c r="E43" s="1033"/>
      <c r="F43" s="1033"/>
      <c r="G43" s="1033"/>
      <c r="H43" s="1033"/>
      <c r="I43" s="1033"/>
      <c r="J43" s="1033"/>
      <c r="K43" s="1033"/>
      <c r="L43" s="1033"/>
      <c r="M43" s="1033"/>
      <c r="N43" s="1033"/>
      <c r="O43" s="1033"/>
      <c r="P43" s="1033"/>
      <c r="Q43" s="1033"/>
      <c r="R43" s="1033"/>
      <c r="S43" s="1033"/>
      <c r="T43" s="1033"/>
      <c r="U43" s="1033"/>
      <c r="V43" s="1033"/>
      <c r="W43" s="1033"/>
      <c r="X43" s="1033"/>
      <c r="Y43" s="1033"/>
      <c r="Z43" s="1033"/>
      <c r="AA43" s="1033"/>
      <c r="AB43" s="1033"/>
      <c r="AC43" s="1033"/>
      <c r="AD43" s="1033"/>
      <c r="AE43" s="1033"/>
      <c r="AF43" s="1033"/>
    </row>
    <row r="44" spans="1:35">
      <c r="D44" s="1033"/>
      <c r="E44" s="1033"/>
      <c r="F44" s="1033"/>
      <c r="G44" s="1033"/>
      <c r="H44" s="1033"/>
      <c r="I44" s="1033"/>
      <c r="J44" s="1033"/>
      <c r="K44" s="1033"/>
      <c r="L44" s="1033"/>
      <c r="M44" s="1033"/>
      <c r="N44" s="1033"/>
      <c r="O44" s="1033"/>
      <c r="P44" s="1033"/>
      <c r="Q44" s="1033"/>
      <c r="R44" s="1033"/>
      <c r="S44" s="1033"/>
      <c r="T44" s="1033"/>
      <c r="U44" s="1033"/>
      <c r="V44" s="1033"/>
      <c r="W44" s="1033"/>
      <c r="X44" s="1033"/>
      <c r="Y44" s="1033"/>
      <c r="Z44" s="1033"/>
      <c r="AA44" s="1033"/>
      <c r="AB44" s="1033"/>
      <c r="AC44" s="1033"/>
      <c r="AD44" s="1033"/>
      <c r="AE44" s="1033"/>
      <c r="AF44" s="1033"/>
    </row>
    <row r="46" spans="1:35">
      <c r="A46" s="213"/>
      <c r="B46" s="213"/>
      <c r="C46" s="213"/>
      <c r="D46" s="213"/>
      <c r="E46" s="213"/>
      <c r="F46" s="213"/>
      <c r="G46" s="213"/>
      <c r="H46" s="213"/>
      <c r="I46" s="213"/>
      <c r="J46" s="213"/>
      <c r="K46" s="213"/>
      <c r="L46" s="213"/>
      <c r="M46" s="213"/>
      <c r="N46" s="213"/>
      <c r="O46" s="213"/>
      <c r="P46" s="213"/>
      <c r="Q46" s="213"/>
      <c r="R46" s="213"/>
      <c r="S46" s="213"/>
      <c r="T46" s="213"/>
      <c r="U46" s="213"/>
      <c r="V46" s="213"/>
      <c r="W46" s="213"/>
      <c r="X46" s="213"/>
      <c r="Y46" s="213"/>
      <c r="Z46" s="213"/>
      <c r="AA46" s="213"/>
      <c r="AB46" s="213"/>
      <c r="AC46" s="213"/>
      <c r="AD46" s="213"/>
      <c r="AE46" s="213"/>
      <c r="AF46" s="213"/>
      <c r="AG46" s="213"/>
      <c r="AH46" s="213"/>
      <c r="AI46" s="213"/>
    </row>
    <row r="48" spans="1:35">
      <c r="D48" s="148" t="s">
        <v>660</v>
      </c>
      <c r="F48" s="236" t="s">
        <v>661</v>
      </c>
      <c r="G48" s="148" t="s">
        <v>662</v>
      </c>
    </row>
    <row r="49" spans="6:30">
      <c r="F49" s="236" t="s">
        <v>663</v>
      </c>
      <c r="G49" s="382" t="s">
        <v>664</v>
      </c>
    </row>
    <row r="50" spans="6:30">
      <c r="F50" s="236"/>
      <c r="G50" s="382" t="s">
        <v>665</v>
      </c>
    </row>
    <row r="51" spans="6:30">
      <c r="F51" s="236" t="s">
        <v>666</v>
      </c>
      <c r="G51" s="382" t="s">
        <v>667</v>
      </c>
    </row>
    <row r="52" spans="6:30">
      <c r="G52" s="148" t="s">
        <v>668</v>
      </c>
    </row>
    <row r="55" spans="6:30" ht="13.5" thickBot="1"/>
    <row r="56" spans="6:30">
      <c r="H56" s="453" t="s">
        <v>171</v>
      </c>
      <c r="I56" s="454"/>
      <c r="J56" s="454"/>
      <c r="K56" s="454"/>
      <c r="L56" s="454"/>
      <c r="M56" s="454"/>
      <c r="N56" s="454"/>
      <c r="O56" s="454"/>
      <c r="P56" s="454"/>
      <c r="Q56" s="454"/>
      <c r="R56" s="454"/>
      <c r="S56" s="454"/>
      <c r="T56" s="454"/>
      <c r="U56" s="454"/>
      <c r="V56" s="454"/>
      <c r="W56" s="454"/>
      <c r="X56" s="467"/>
      <c r="Y56" s="467"/>
      <c r="Z56" s="467"/>
      <c r="AA56" s="467"/>
      <c r="AB56" s="467"/>
      <c r="AC56" s="467"/>
      <c r="AD56" s="468"/>
    </row>
    <row r="57" spans="6:30">
      <c r="H57" s="456" t="str">
        <f>"・発行責任者　　"&amp;入力シート!C41</f>
        <v>・発行責任者　　妙義　一郎</v>
      </c>
      <c r="I57" s="457"/>
      <c r="J57" s="457"/>
      <c r="K57" s="457"/>
      <c r="L57" s="457"/>
      <c r="M57" s="457"/>
      <c r="N57" s="457"/>
      <c r="O57" s="4"/>
      <c r="P57" s="457"/>
      <c r="Q57" s="457"/>
      <c r="R57" s="457"/>
      <c r="S57" s="457"/>
      <c r="T57" s="457" t="str">
        <f>"（電話番号）"&amp;入力シート!C42</f>
        <v>（電話番号）027-898-5945</v>
      </c>
      <c r="U57" s="457"/>
      <c r="V57" s="457"/>
      <c r="W57" s="458"/>
      <c r="X57" s="4"/>
      <c r="Y57" s="4"/>
      <c r="Z57" s="4"/>
      <c r="AA57" s="4"/>
      <c r="AB57" s="4"/>
      <c r="AC57" s="4"/>
      <c r="AD57" s="469"/>
    </row>
    <row r="58" spans="6:30" ht="13.5" thickBot="1">
      <c r="H58" s="459" t="str">
        <f>"・担　当　者　　"&amp;入力シート!C43</f>
        <v>・担　当　者　　赤城　次郎</v>
      </c>
      <c r="I58" s="460"/>
      <c r="J58" s="460"/>
      <c r="K58" s="460"/>
      <c r="L58" s="460"/>
      <c r="M58" s="460"/>
      <c r="N58" s="460"/>
      <c r="O58" s="470"/>
      <c r="P58" s="460"/>
      <c r="Q58" s="460"/>
      <c r="R58" s="460"/>
      <c r="S58" s="460"/>
      <c r="T58" s="460" t="str">
        <f>"（電話番号）"&amp;入力シート!C44</f>
        <v>（電話番号）027-898-5945</v>
      </c>
      <c r="U58" s="460"/>
      <c r="V58" s="460"/>
      <c r="W58" s="461"/>
      <c r="X58" s="470"/>
      <c r="Y58" s="470"/>
      <c r="Z58" s="470"/>
      <c r="AA58" s="470"/>
      <c r="AB58" s="470"/>
      <c r="AC58" s="470"/>
      <c r="AD58" s="471"/>
    </row>
  </sheetData>
  <mergeCells count="16">
    <mergeCell ref="AK1:AO5"/>
    <mergeCell ref="D39:AF40"/>
    <mergeCell ref="D43:AF44"/>
    <mergeCell ref="I20:N20"/>
    <mergeCell ref="A24:AI24"/>
    <mergeCell ref="D28:AF29"/>
    <mergeCell ref="D32:AF33"/>
    <mergeCell ref="K35:S35"/>
    <mergeCell ref="K36:S36"/>
    <mergeCell ref="AA3:AI3"/>
    <mergeCell ref="C7:J7"/>
    <mergeCell ref="E14:M15"/>
    <mergeCell ref="N14:Y15"/>
    <mergeCell ref="V10:AI10"/>
    <mergeCell ref="V11:AI11"/>
    <mergeCell ref="E6:O6"/>
  </mergeCells>
  <phoneticPr fontId="3"/>
  <conditionalFormatting sqref="AA3:AI3">
    <cfRule type="expression" dxfId="10" priority="1">
      <formula>LEN(AA3)&gt;0</formula>
    </cfRule>
  </conditionalFormatting>
  <hyperlinks>
    <hyperlink ref="AK1:AO5" location="入力シート!A1" display="入力シート" xr:uid="{00000000-0004-0000-1900-000000000000}"/>
  </hyperlinks>
  <pageMargins left="0.7" right="0.7" top="0.75" bottom="0.75" header="0.3" footer="0.3"/>
  <pageSetup paperSize="9" scale="87"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O55"/>
  <sheetViews>
    <sheetView showGridLines="0" zoomScaleNormal="100" zoomScaleSheetLayoutView="100" workbookViewId="0">
      <selection activeCell="U7" sqref="U7"/>
    </sheetView>
  </sheetViews>
  <sheetFormatPr defaultColWidth="2.625" defaultRowHeight="12.95"/>
  <cols>
    <col min="1" max="36" width="2.625" style="148"/>
    <col min="37" max="42" width="3.625" style="148" customWidth="1"/>
    <col min="43" max="16384" width="2.625" style="148"/>
  </cols>
  <sheetData>
    <row r="1" spans="1:41">
      <c r="A1" s="148" t="s">
        <v>669</v>
      </c>
      <c r="AK1" s="579" t="s">
        <v>154</v>
      </c>
      <c r="AL1" s="580"/>
      <c r="AM1" s="580"/>
      <c r="AN1" s="580"/>
      <c r="AO1" s="581"/>
    </row>
    <row r="2" spans="1:41">
      <c r="AK2" s="582"/>
      <c r="AL2" s="583"/>
      <c r="AM2" s="583"/>
      <c r="AN2" s="583"/>
      <c r="AO2" s="584"/>
    </row>
    <row r="3" spans="1:41">
      <c r="Z3" s="210" t="s">
        <v>319</v>
      </c>
      <c r="AA3" s="1034"/>
      <c r="AB3" s="1034"/>
      <c r="AC3" s="1034"/>
      <c r="AD3" s="1034"/>
      <c r="AE3" s="1034"/>
      <c r="AF3" s="1034"/>
      <c r="AG3" s="1034"/>
      <c r="AH3" s="1034"/>
      <c r="AI3" s="1034"/>
      <c r="AK3" s="582"/>
      <c r="AL3" s="583"/>
      <c r="AM3" s="583"/>
      <c r="AN3" s="583"/>
      <c r="AO3" s="584"/>
    </row>
    <row r="4" spans="1:41">
      <c r="Z4" s="210"/>
      <c r="AB4" s="492"/>
      <c r="AC4" s="492"/>
      <c r="AD4" s="492"/>
      <c r="AE4" s="492"/>
      <c r="AF4" s="492"/>
      <c r="AG4" s="492"/>
      <c r="AH4" s="492"/>
      <c r="AI4" s="492"/>
      <c r="AK4" s="582"/>
      <c r="AL4" s="583"/>
      <c r="AM4" s="583"/>
      <c r="AN4" s="583"/>
      <c r="AO4" s="584"/>
    </row>
    <row r="5" spans="1:41" ht="13.5" thickBot="1">
      <c r="AK5" s="585"/>
      <c r="AL5" s="586"/>
      <c r="AM5" s="586"/>
      <c r="AN5" s="586"/>
      <c r="AO5" s="587"/>
    </row>
    <row r="6" spans="1:41">
      <c r="A6" s="991" t="str">
        <f>入力シート!C6</f>
        <v>前橋市長</v>
      </c>
      <c r="B6" s="991"/>
      <c r="C6" s="991"/>
      <c r="D6" s="991"/>
      <c r="E6" s="991"/>
      <c r="F6" s="991"/>
      <c r="G6" s="991"/>
      <c r="H6" s="991"/>
      <c r="I6" s="991"/>
      <c r="J6" s="991"/>
      <c r="K6" s="991"/>
      <c r="L6" s="991"/>
      <c r="M6" s="991"/>
      <c r="N6" s="991"/>
      <c r="O6" s="991"/>
      <c r="P6" s="382" t="s">
        <v>244</v>
      </c>
    </row>
    <row r="7" spans="1:41" ht="13.5" customHeight="1">
      <c r="G7" s="991"/>
      <c r="H7" s="991"/>
      <c r="I7" s="991"/>
      <c r="J7" s="991"/>
      <c r="K7" s="991"/>
      <c r="L7" s="991"/>
      <c r="M7" s="991"/>
      <c r="N7" s="991"/>
      <c r="O7" s="991"/>
      <c r="P7" s="382"/>
      <c r="W7" s="210" t="s">
        <v>670</v>
      </c>
      <c r="X7" s="998" t="str">
        <f>入力シート!C14</f>
        <v>○○・○○○・○○　本庁管内　○○○○○○○○○○○○○○○○○○工事特定建設工事共同企業体</v>
      </c>
      <c r="Y7" s="998"/>
      <c r="Z7" s="998"/>
      <c r="AA7" s="998"/>
      <c r="AB7" s="998"/>
      <c r="AC7" s="998"/>
      <c r="AD7" s="998"/>
      <c r="AE7" s="998"/>
      <c r="AF7" s="998"/>
      <c r="AG7" s="998"/>
      <c r="AH7" s="998"/>
      <c r="AI7" s="998"/>
    </row>
    <row r="8" spans="1:41">
      <c r="G8" s="491"/>
      <c r="H8" s="491"/>
      <c r="I8" s="491"/>
      <c r="J8" s="491"/>
      <c r="K8" s="491"/>
      <c r="L8" s="491"/>
      <c r="M8" s="491"/>
      <c r="N8" s="491"/>
      <c r="O8" s="491"/>
      <c r="X8" s="998"/>
      <c r="Y8" s="998"/>
      <c r="Z8" s="998"/>
      <c r="AA8" s="998"/>
      <c r="AB8" s="998"/>
      <c r="AC8" s="998"/>
      <c r="AD8" s="998"/>
      <c r="AE8" s="998"/>
      <c r="AF8" s="998"/>
      <c r="AG8" s="998"/>
      <c r="AH8" s="998"/>
      <c r="AI8" s="998"/>
    </row>
    <row r="9" spans="1:41">
      <c r="X9" s="998"/>
      <c r="Y9" s="998"/>
      <c r="Z9" s="998"/>
      <c r="AA9" s="998"/>
      <c r="AB9" s="998"/>
      <c r="AC9" s="998"/>
      <c r="AD9" s="998"/>
      <c r="AE9" s="998"/>
      <c r="AF9" s="998"/>
      <c r="AG9" s="998"/>
      <c r="AH9" s="998"/>
      <c r="AI9" s="998"/>
    </row>
    <row r="10" spans="1:41" ht="13.5" customHeight="1">
      <c r="X10" s="998"/>
      <c r="Y10" s="998"/>
      <c r="Z10" s="998"/>
      <c r="AA10" s="998"/>
      <c r="AB10" s="998"/>
      <c r="AC10" s="998"/>
      <c r="AD10" s="998"/>
      <c r="AE10" s="998"/>
      <c r="AF10" s="998"/>
      <c r="AG10" s="998"/>
      <c r="AH10" s="998"/>
      <c r="AI10" s="998"/>
      <c r="AJ10" s="496"/>
      <c r="AK10" s="496"/>
      <c r="AL10" s="496"/>
    </row>
    <row r="11" spans="1:41" ht="13.5" customHeight="1">
      <c r="W11" s="210" t="s">
        <v>671</v>
      </c>
      <c r="X11" s="1036" t="str">
        <f>入力シート!C16</f>
        <v>○○建設株式会社</v>
      </c>
      <c r="Y11" s="1036"/>
      <c r="Z11" s="1036"/>
      <c r="AA11" s="1036"/>
      <c r="AB11" s="1036"/>
      <c r="AC11" s="1036"/>
      <c r="AD11" s="1036"/>
      <c r="AE11" s="1036"/>
      <c r="AF11" s="1036"/>
      <c r="AG11" s="1036"/>
      <c r="AH11" s="1036"/>
      <c r="AI11" s="1036"/>
      <c r="AJ11" s="496"/>
      <c r="AK11" s="496"/>
      <c r="AL11" s="496"/>
    </row>
    <row r="12" spans="1:41" ht="18.75" customHeight="1">
      <c r="X12" s="1036" t="str">
        <f>入力シート!C17</f>
        <v>代表取締役　妙義　一郎</v>
      </c>
      <c r="Y12" s="1036"/>
      <c r="Z12" s="1036"/>
      <c r="AA12" s="1036"/>
      <c r="AB12" s="1036"/>
      <c r="AC12" s="1036"/>
      <c r="AD12" s="1036"/>
      <c r="AE12" s="1036"/>
      <c r="AF12" s="1036"/>
      <c r="AG12" s="1036"/>
      <c r="AH12" s="1036"/>
      <c r="AI12" s="1036"/>
    </row>
    <row r="14" spans="1:41" ht="30" customHeight="1">
      <c r="A14" s="996" t="s">
        <v>672</v>
      </c>
      <c r="B14" s="996"/>
      <c r="C14" s="996"/>
      <c r="D14" s="996"/>
      <c r="E14" s="996"/>
      <c r="F14" s="996"/>
      <c r="G14" s="996"/>
      <c r="H14" s="996"/>
      <c r="I14" s="996"/>
      <c r="J14" s="996"/>
      <c r="K14" s="996"/>
      <c r="L14" s="996"/>
      <c r="M14" s="996"/>
      <c r="N14" s="996"/>
      <c r="O14" s="996"/>
      <c r="P14" s="996"/>
      <c r="Q14" s="996"/>
      <c r="R14" s="996"/>
      <c r="S14" s="996"/>
      <c r="T14" s="996"/>
      <c r="U14" s="996"/>
      <c r="V14" s="996"/>
      <c r="W14" s="996"/>
      <c r="X14" s="996"/>
      <c r="Y14" s="996"/>
      <c r="Z14" s="996"/>
      <c r="AA14" s="996"/>
      <c r="AB14" s="996"/>
      <c r="AC14" s="996"/>
      <c r="AD14" s="996"/>
      <c r="AE14" s="996"/>
      <c r="AF14" s="996"/>
      <c r="AG14" s="996"/>
      <c r="AH14" s="996"/>
      <c r="AI14" s="996"/>
    </row>
    <row r="17" spans="1:35">
      <c r="A17" s="211" t="s">
        <v>673</v>
      </c>
      <c r="B17" s="211"/>
      <c r="C17" s="211"/>
      <c r="D17" s="211"/>
      <c r="E17" s="211"/>
      <c r="F17" s="211"/>
      <c r="G17" s="211"/>
      <c r="H17" s="211"/>
      <c r="I17" s="211"/>
      <c r="J17" s="211"/>
      <c r="K17" s="211"/>
      <c r="L17" s="211"/>
      <c r="M17" s="211"/>
      <c r="N17" s="211"/>
      <c r="O17" s="211"/>
      <c r="P17" s="211"/>
      <c r="Q17" s="211"/>
      <c r="R17" s="211"/>
      <c r="S17" s="211"/>
      <c r="T17" s="211"/>
      <c r="U17" s="211"/>
      <c r="V17" s="211"/>
      <c r="W17" s="211"/>
      <c r="X17" s="211"/>
      <c r="Y17" s="211"/>
      <c r="Z17" s="211"/>
      <c r="AA17" s="211"/>
      <c r="AB17" s="211"/>
      <c r="AC17" s="211"/>
      <c r="AD17" s="211"/>
      <c r="AE17" s="211"/>
      <c r="AF17" s="211"/>
      <c r="AG17" s="211"/>
      <c r="AH17" s="211"/>
      <c r="AI17" s="211"/>
    </row>
    <row r="21" spans="1:35">
      <c r="A21" s="990" t="s">
        <v>594</v>
      </c>
      <c r="B21" s="990"/>
      <c r="C21" s="990"/>
      <c r="D21" s="990"/>
      <c r="E21" s="990"/>
      <c r="F21" s="990"/>
      <c r="G21" s="990"/>
      <c r="H21" s="990"/>
      <c r="I21" s="990"/>
      <c r="J21" s="990"/>
      <c r="K21" s="990"/>
      <c r="L21" s="990"/>
      <c r="M21" s="990"/>
      <c r="N21" s="990"/>
      <c r="O21" s="990"/>
      <c r="P21" s="990"/>
      <c r="Q21" s="990"/>
      <c r="R21" s="990"/>
      <c r="S21" s="990"/>
      <c r="T21" s="990"/>
      <c r="U21" s="990"/>
      <c r="V21" s="990"/>
      <c r="W21" s="990"/>
      <c r="X21" s="990"/>
      <c r="Y21" s="990"/>
      <c r="Z21" s="990"/>
      <c r="AA21" s="990"/>
      <c r="AB21" s="990"/>
      <c r="AC21" s="990"/>
      <c r="AD21" s="990"/>
      <c r="AE21" s="990"/>
      <c r="AF21" s="990"/>
      <c r="AG21" s="990"/>
      <c r="AH21" s="990"/>
      <c r="AI21" s="990"/>
    </row>
    <row r="23" spans="1:35" ht="13.15" customHeight="1">
      <c r="A23" s="1040" t="s">
        <v>674</v>
      </c>
      <c r="B23" s="1041"/>
      <c r="C23" s="1041"/>
      <c r="D23" s="1041"/>
      <c r="E23" s="1041"/>
      <c r="F23" s="1041"/>
      <c r="G23" s="1041"/>
      <c r="H23" s="1042"/>
      <c r="I23" s="1055" t="str">
        <f>入力シート!C8</f>
        <v>本庁管内　○○○○○○○○○○○○○○○○○○工事</v>
      </c>
      <c r="J23" s="1056"/>
      <c r="K23" s="1056"/>
      <c r="L23" s="1056"/>
      <c r="M23" s="1056"/>
      <c r="N23" s="1056"/>
      <c r="O23" s="1056"/>
      <c r="P23" s="1056"/>
      <c r="Q23" s="1056"/>
      <c r="R23" s="1056"/>
      <c r="S23" s="1056"/>
      <c r="T23" s="1056"/>
      <c r="U23" s="1056"/>
      <c r="V23" s="1056"/>
      <c r="W23" s="1056"/>
      <c r="X23" s="1056"/>
      <c r="Y23" s="1056"/>
      <c r="Z23" s="1056"/>
      <c r="AA23" s="1056"/>
      <c r="AB23" s="1056"/>
      <c r="AC23" s="1056"/>
      <c r="AD23" s="1056"/>
      <c r="AE23" s="1056"/>
      <c r="AF23" s="1056"/>
      <c r="AG23" s="1056"/>
      <c r="AH23" s="1056"/>
      <c r="AI23" s="1057"/>
    </row>
    <row r="24" spans="1:35">
      <c r="A24" s="1040"/>
      <c r="B24" s="1041"/>
      <c r="C24" s="1041"/>
      <c r="D24" s="1041"/>
      <c r="E24" s="1041"/>
      <c r="F24" s="1041"/>
      <c r="G24" s="1041"/>
      <c r="H24" s="1042"/>
      <c r="I24" s="1055"/>
      <c r="J24" s="1056"/>
      <c r="K24" s="1056"/>
      <c r="L24" s="1056"/>
      <c r="M24" s="1056"/>
      <c r="N24" s="1056"/>
      <c r="O24" s="1056"/>
      <c r="P24" s="1056"/>
      <c r="Q24" s="1056"/>
      <c r="R24" s="1056"/>
      <c r="S24" s="1056"/>
      <c r="T24" s="1056"/>
      <c r="U24" s="1056"/>
      <c r="V24" s="1056"/>
      <c r="W24" s="1056"/>
      <c r="X24" s="1056"/>
      <c r="Y24" s="1056"/>
      <c r="Z24" s="1056"/>
      <c r="AA24" s="1056"/>
      <c r="AB24" s="1056"/>
      <c r="AC24" s="1056"/>
      <c r="AD24" s="1056"/>
      <c r="AE24" s="1056"/>
      <c r="AF24" s="1056"/>
      <c r="AG24" s="1056"/>
      <c r="AH24" s="1056"/>
      <c r="AI24" s="1057"/>
    </row>
    <row r="25" spans="1:35">
      <c r="A25" s="1040" t="s">
        <v>675</v>
      </c>
      <c r="B25" s="1041"/>
      <c r="C25" s="1041"/>
      <c r="D25" s="1041"/>
      <c r="E25" s="1041"/>
      <c r="F25" s="1041"/>
      <c r="G25" s="1041"/>
      <c r="H25" s="1042"/>
      <c r="I25" s="1051" t="str">
        <f>"令和"&amp;入力シート!F11-2018&amp;"年"&amp;入力シート!G11&amp;"月"&amp;入力シート!H11&amp;"日"</f>
        <v>令和8年4月1日</v>
      </c>
      <c r="J25" s="1052"/>
      <c r="K25" s="1052"/>
      <c r="L25" s="1052"/>
      <c r="M25" s="1052"/>
      <c r="N25" s="1052"/>
      <c r="O25" s="1052"/>
      <c r="P25" s="1052"/>
      <c r="Q25" s="1052"/>
      <c r="R25" s="1052"/>
      <c r="S25" s="1052"/>
      <c r="T25" s="1052"/>
      <c r="U25" s="1052"/>
      <c r="V25" s="1052"/>
      <c r="W25" s="1052"/>
      <c r="X25" s="1052"/>
      <c r="Y25" s="1052"/>
      <c r="Z25" s="1052"/>
      <c r="AA25" s="1052"/>
      <c r="AB25" s="1052"/>
      <c r="AC25" s="1052"/>
      <c r="AD25" s="1052"/>
      <c r="AE25" s="1052"/>
      <c r="AF25" s="1052"/>
      <c r="AG25" s="1052"/>
      <c r="AH25" s="1052"/>
      <c r="AI25" s="1058"/>
    </row>
    <row r="26" spans="1:35">
      <c r="A26" s="1040"/>
      <c r="B26" s="1041"/>
      <c r="C26" s="1041"/>
      <c r="D26" s="1041"/>
      <c r="E26" s="1041"/>
      <c r="F26" s="1041"/>
      <c r="G26" s="1041"/>
      <c r="H26" s="1042"/>
      <c r="I26" s="1053"/>
      <c r="J26" s="1054"/>
      <c r="K26" s="1054"/>
      <c r="L26" s="1054"/>
      <c r="M26" s="1054"/>
      <c r="N26" s="1054"/>
      <c r="O26" s="1054"/>
      <c r="P26" s="1054"/>
      <c r="Q26" s="1054"/>
      <c r="R26" s="1054"/>
      <c r="S26" s="1054"/>
      <c r="T26" s="1054"/>
      <c r="U26" s="1054"/>
      <c r="V26" s="1054"/>
      <c r="W26" s="1054"/>
      <c r="X26" s="1054"/>
      <c r="Y26" s="1054"/>
      <c r="Z26" s="1054"/>
      <c r="AA26" s="1054"/>
      <c r="AB26" s="1054"/>
      <c r="AC26" s="1054"/>
      <c r="AD26" s="1054"/>
      <c r="AE26" s="1054"/>
      <c r="AF26" s="1054"/>
      <c r="AG26" s="1054"/>
      <c r="AH26" s="1054"/>
      <c r="AI26" s="1059"/>
    </row>
    <row r="27" spans="1:35" ht="18.75" customHeight="1">
      <c r="A27" s="1040" t="s">
        <v>676</v>
      </c>
      <c r="B27" s="1041"/>
      <c r="C27" s="1041"/>
      <c r="D27" s="1041"/>
      <c r="E27" s="1041"/>
      <c r="F27" s="1041"/>
      <c r="G27" s="1041"/>
      <c r="H27" s="1042"/>
      <c r="I27" s="1051" t="str">
        <f>"令和"&amp;入力シート!F12-2018&amp;"年"&amp;入力シート!G12&amp;"月"&amp;入力シート!H12&amp;"日"</f>
        <v>令和8年4月2日</v>
      </c>
      <c r="J27" s="1052"/>
      <c r="K27" s="1052"/>
      <c r="L27" s="1052"/>
      <c r="M27" s="1052"/>
      <c r="N27" s="1052"/>
      <c r="O27" s="1052"/>
      <c r="P27" s="1052"/>
      <c r="Q27" s="1037" t="s">
        <v>201</v>
      </c>
      <c r="R27" s="1037"/>
      <c r="S27" s="502"/>
      <c r="T27" s="502"/>
      <c r="U27" s="502"/>
      <c r="V27" s="502"/>
      <c r="W27" s="502"/>
      <c r="X27" s="502"/>
      <c r="Y27" s="502"/>
      <c r="Z27" s="502"/>
      <c r="AA27" s="502"/>
      <c r="AB27" s="502"/>
      <c r="AC27" s="502"/>
      <c r="AD27" s="502"/>
      <c r="AE27" s="502"/>
      <c r="AF27" s="502"/>
      <c r="AG27" s="502"/>
      <c r="AH27" s="502"/>
      <c r="AI27" s="503"/>
    </row>
    <row r="28" spans="1:35" ht="18.75" customHeight="1">
      <c r="A28" s="1040"/>
      <c r="B28" s="1041"/>
      <c r="C28" s="1041"/>
      <c r="D28" s="1041"/>
      <c r="E28" s="1041"/>
      <c r="F28" s="1041"/>
      <c r="G28" s="1041"/>
      <c r="H28" s="1042"/>
      <c r="I28" s="1053" t="str">
        <f>"令和"&amp;入力シート!F13-2018&amp;"年"&amp;入力シート!G13&amp;"月"&amp;入力シート!H13&amp;"日"</f>
        <v>令和8年10月30日</v>
      </c>
      <c r="J28" s="1054"/>
      <c r="K28" s="1054"/>
      <c r="L28" s="1054"/>
      <c r="M28" s="1054"/>
      <c r="N28" s="1054"/>
      <c r="O28" s="1054"/>
      <c r="P28" s="1054"/>
      <c r="Q28" s="1038" t="s">
        <v>202</v>
      </c>
      <c r="R28" s="1038"/>
      <c r="S28" s="504"/>
      <c r="T28" s="504"/>
      <c r="U28" s="504"/>
      <c r="V28" s="504"/>
      <c r="W28" s="504"/>
      <c r="X28" s="504"/>
      <c r="Y28" s="504"/>
      <c r="Z28" s="504"/>
      <c r="AA28" s="504"/>
      <c r="AB28" s="504"/>
      <c r="AC28" s="504"/>
      <c r="AD28" s="504"/>
      <c r="AE28" s="504"/>
      <c r="AF28" s="504"/>
      <c r="AG28" s="504"/>
      <c r="AH28" s="504"/>
      <c r="AI28" s="505"/>
    </row>
    <row r="29" spans="1:35" ht="18" customHeight="1">
      <c r="A29" s="1040" t="s">
        <v>677</v>
      </c>
      <c r="B29" s="1041"/>
      <c r="C29" s="1041"/>
      <c r="D29" s="1041"/>
      <c r="E29" s="1041"/>
      <c r="F29" s="1041"/>
      <c r="G29" s="1041"/>
      <c r="H29" s="1042"/>
      <c r="I29" s="1051" t="str">
        <f>I27</f>
        <v>令和8年4月2日</v>
      </c>
      <c r="J29" s="1052"/>
      <c r="K29" s="1052"/>
      <c r="L29" s="1052"/>
      <c r="M29" s="1052"/>
      <c r="N29" s="1052"/>
      <c r="O29" s="1052"/>
      <c r="P29" s="1052"/>
      <c r="Q29" s="1037" t="s">
        <v>201</v>
      </c>
      <c r="R29" s="1037"/>
      <c r="S29" s="502"/>
      <c r="T29" s="502"/>
      <c r="U29" s="502"/>
      <c r="V29" s="502"/>
      <c r="W29" s="502"/>
      <c r="X29" s="502"/>
      <c r="Y29" s="502"/>
      <c r="Z29" s="502"/>
      <c r="AA29" s="502"/>
      <c r="AB29" s="502"/>
      <c r="AC29" s="502"/>
      <c r="AD29" s="502"/>
      <c r="AE29" s="502"/>
      <c r="AF29" s="502"/>
      <c r="AG29" s="502"/>
      <c r="AH29" s="502"/>
      <c r="AI29" s="503"/>
    </row>
    <row r="30" spans="1:35" ht="18" customHeight="1">
      <c r="A30" s="1040"/>
      <c r="B30" s="1041"/>
      <c r="C30" s="1041"/>
      <c r="D30" s="1041"/>
      <c r="E30" s="1041"/>
      <c r="F30" s="1041"/>
      <c r="G30" s="1041"/>
      <c r="H30" s="1042"/>
      <c r="I30" s="1053"/>
      <c r="J30" s="1054"/>
      <c r="K30" s="1054"/>
      <c r="L30" s="1054"/>
      <c r="M30" s="1054"/>
      <c r="N30" s="1054"/>
      <c r="O30" s="1054"/>
      <c r="P30" s="1054"/>
      <c r="Q30" s="1038" t="s">
        <v>202</v>
      </c>
      <c r="R30" s="1038"/>
      <c r="S30" s="504"/>
      <c r="T30" s="504"/>
      <c r="U30" s="504"/>
      <c r="V30" s="504"/>
      <c r="W30" s="504"/>
      <c r="X30" s="504"/>
      <c r="Y30" s="504"/>
      <c r="Z30" s="504"/>
      <c r="AA30" s="504"/>
      <c r="AB30" s="504"/>
      <c r="AC30" s="504"/>
      <c r="AD30" s="504"/>
      <c r="AE30" s="504"/>
      <c r="AF30" s="504"/>
      <c r="AG30" s="504"/>
      <c r="AH30" s="504"/>
      <c r="AI30" s="505"/>
    </row>
    <row r="31" spans="1:35">
      <c r="A31" s="1040" t="s">
        <v>678</v>
      </c>
      <c r="B31" s="1041"/>
      <c r="C31" s="1041"/>
      <c r="D31" s="1041"/>
      <c r="E31" s="1041"/>
      <c r="F31" s="1041"/>
      <c r="G31" s="1041"/>
      <c r="H31" s="1042"/>
      <c r="I31" s="1043"/>
      <c r="J31" s="1044"/>
      <c r="K31" s="1044"/>
      <c r="L31" s="1044"/>
      <c r="M31" s="1044"/>
      <c r="N31" s="1044"/>
      <c r="O31" s="1044"/>
      <c r="P31" s="1044"/>
      <c r="Q31" s="1044"/>
      <c r="R31" s="1044"/>
      <c r="S31" s="1044"/>
      <c r="T31" s="1044"/>
      <c r="U31" s="1044"/>
      <c r="V31" s="1044"/>
      <c r="W31" s="1044"/>
      <c r="X31" s="1044"/>
      <c r="Y31" s="1044"/>
      <c r="Z31" s="1044"/>
      <c r="AA31" s="1044"/>
      <c r="AB31" s="1044"/>
      <c r="AC31" s="1044"/>
      <c r="AD31" s="1044"/>
      <c r="AE31" s="1044"/>
      <c r="AF31" s="1044"/>
      <c r="AG31" s="1044"/>
      <c r="AH31" s="1044"/>
      <c r="AI31" s="1045"/>
    </row>
    <row r="32" spans="1:35">
      <c r="A32" s="1040"/>
      <c r="B32" s="1041"/>
      <c r="C32" s="1041"/>
      <c r="D32" s="1041"/>
      <c r="E32" s="1041"/>
      <c r="F32" s="1041"/>
      <c r="G32" s="1041"/>
      <c r="H32" s="1042"/>
      <c r="I32" s="1046"/>
      <c r="J32" s="998"/>
      <c r="K32" s="998"/>
      <c r="L32" s="998"/>
      <c r="M32" s="998"/>
      <c r="N32" s="998"/>
      <c r="O32" s="998"/>
      <c r="P32" s="998"/>
      <c r="Q32" s="998"/>
      <c r="R32" s="998"/>
      <c r="S32" s="998"/>
      <c r="T32" s="998"/>
      <c r="U32" s="998"/>
      <c r="V32" s="998"/>
      <c r="W32" s="998"/>
      <c r="X32" s="998"/>
      <c r="Y32" s="998"/>
      <c r="Z32" s="998"/>
      <c r="AA32" s="998"/>
      <c r="AB32" s="998"/>
      <c r="AC32" s="998"/>
      <c r="AD32" s="998"/>
      <c r="AE32" s="998"/>
      <c r="AF32" s="998"/>
      <c r="AG32" s="998"/>
      <c r="AH32" s="998"/>
      <c r="AI32" s="1047"/>
    </row>
    <row r="33" spans="1:35">
      <c r="A33" s="1040"/>
      <c r="B33" s="1041"/>
      <c r="C33" s="1041"/>
      <c r="D33" s="1041"/>
      <c r="E33" s="1041"/>
      <c r="F33" s="1041"/>
      <c r="G33" s="1041"/>
      <c r="H33" s="1042"/>
      <c r="I33" s="1046"/>
      <c r="J33" s="998"/>
      <c r="K33" s="998"/>
      <c r="L33" s="998"/>
      <c r="M33" s="998"/>
      <c r="N33" s="998"/>
      <c r="O33" s="998"/>
      <c r="P33" s="998"/>
      <c r="Q33" s="998"/>
      <c r="R33" s="998"/>
      <c r="S33" s="998"/>
      <c r="T33" s="998"/>
      <c r="U33" s="998"/>
      <c r="V33" s="998"/>
      <c r="W33" s="998"/>
      <c r="X33" s="998"/>
      <c r="Y33" s="998"/>
      <c r="Z33" s="998"/>
      <c r="AA33" s="998"/>
      <c r="AB33" s="998"/>
      <c r="AC33" s="998"/>
      <c r="AD33" s="998"/>
      <c r="AE33" s="998"/>
      <c r="AF33" s="998"/>
      <c r="AG33" s="998"/>
      <c r="AH33" s="998"/>
      <c r="AI33" s="1047"/>
    </row>
    <row r="34" spans="1:35">
      <c r="A34" s="1040"/>
      <c r="B34" s="1041"/>
      <c r="C34" s="1041"/>
      <c r="D34" s="1041"/>
      <c r="E34" s="1041"/>
      <c r="F34" s="1041"/>
      <c r="G34" s="1041"/>
      <c r="H34" s="1042"/>
      <c r="I34" s="1046"/>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1047"/>
    </row>
    <row r="35" spans="1:35">
      <c r="A35" s="1040"/>
      <c r="B35" s="1041"/>
      <c r="C35" s="1041"/>
      <c r="D35" s="1041"/>
      <c r="E35" s="1041"/>
      <c r="F35" s="1041"/>
      <c r="G35" s="1041"/>
      <c r="H35" s="1042"/>
      <c r="I35" s="1046"/>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1047"/>
    </row>
    <row r="36" spans="1:35">
      <c r="A36" s="1040"/>
      <c r="B36" s="1041"/>
      <c r="C36" s="1041"/>
      <c r="D36" s="1041"/>
      <c r="E36" s="1041"/>
      <c r="F36" s="1041"/>
      <c r="G36" s="1041"/>
      <c r="H36" s="1042"/>
      <c r="I36" s="1046"/>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1047"/>
    </row>
    <row r="37" spans="1:35">
      <c r="A37" s="1040"/>
      <c r="B37" s="1041"/>
      <c r="C37" s="1041"/>
      <c r="D37" s="1041"/>
      <c r="E37" s="1041"/>
      <c r="F37" s="1041"/>
      <c r="G37" s="1041"/>
      <c r="H37" s="1042"/>
      <c r="I37" s="1046"/>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1047"/>
    </row>
    <row r="38" spans="1:35">
      <c r="A38" s="1040"/>
      <c r="B38" s="1041"/>
      <c r="C38" s="1041"/>
      <c r="D38" s="1041"/>
      <c r="E38" s="1041"/>
      <c r="F38" s="1041"/>
      <c r="G38" s="1041"/>
      <c r="H38" s="1042"/>
      <c r="I38" s="1046"/>
      <c r="J38" s="998"/>
      <c r="K38" s="998"/>
      <c r="L38" s="998"/>
      <c r="M38" s="998"/>
      <c r="N38" s="998"/>
      <c r="O38" s="998"/>
      <c r="P38" s="998"/>
      <c r="Q38" s="998"/>
      <c r="R38" s="998"/>
      <c r="S38" s="998"/>
      <c r="T38" s="998"/>
      <c r="U38" s="998"/>
      <c r="V38" s="998"/>
      <c r="W38" s="998"/>
      <c r="X38" s="998"/>
      <c r="Y38" s="998"/>
      <c r="Z38" s="998"/>
      <c r="AA38" s="998"/>
      <c r="AB38" s="998"/>
      <c r="AC38" s="998"/>
      <c r="AD38" s="998"/>
      <c r="AE38" s="998"/>
      <c r="AF38" s="998"/>
      <c r="AG38" s="998"/>
      <c r="AH38" s="998"/>
      <c r="AI38" s="1047"/>
    </row>
    <row r="39" spans="1:35">
      <c r="A39" s="1040"/>
      <c r="B39" s="1041"/>
      <c r="C39" s="1041"/>
      <c r="D39" s="1041"/>
      <c r="E39" s="1041"/>
      <c r="F39" s="1041"/>
      <c r="G39" s="1041"/>
      <c r="H39" s="1042"/>
      <c r="I39" s="1048"/>
      <c r="J39" s="1049"/>
      <c r="K39" s="1049"/>
      <c r="L39" s="1049"/>
      <c r="M39" s="1049"/>
      <c r="N39" s="1049"/>
      <c r="O39" s="1049"/>
      <c r="P39" s="1049"/>
      <c r="Q39" s="1049"/>
      <c r="R39" s="1049"/>
      <c r="S39" s="1049"/>
      <c r="T39" s="1049"/>
      <c r="U39" s="1049"/>
      <c r="V39" s="1049"/>
      <c r="W39" s="1049"/>
      <c r="X39" s="1049"/>
      <c r="Y39" s="1049"/>
      <c r="Z39" s="1049"/>
      <c r="AA39" s="1049"/>
      <c r="AB39" s="1049"/>
      <c r="AC39" s="1049"/>
      <c r="AD39" s="1049"/>
      <c r="AE39" s="1049"/>
      <c r="AF39" s="1049"/>
      <c r="AG39" s="1049"/>
      <c r="AH39" s="1049"/>
      <c r="AI39" s="1050"/>
    </row>
    <row r="41" spans="1:35">
      <c r="A41" s="213"/>
      <c r="B41" s="213"/>
      <c r="C41" s="213"/>
      <c r="D41" s="213"/>
      <c r="E41" s="213"/>
      <c r="F41" s="213"/>
      <c r="G41" s="213"/>
      <c r="H41" s="213"/>
      <c r="I41" s="213"/>
      <c r="J41" s="213"/>
      <c r="K41" s="213"/>
      <c r="L41" s="213"/>
      <c r="M41" s="213"/>
      <c r="N41" s="213"/>
      <c r="O41" s="213"/>
      <c r="P41" s="213"/>
      <c r="Q41" s="213"/>
      <c r="R41" s="213"/>
      <c r="S41" s="213"/>
      <c r="T41" s="213"/>
      <c r="U41" s="213"/>
      <c r="V41" s="213"/>
      <c r="W41" s="213"/>
      <c r="X41" s="213"/>
      <c r="Y41" s="213"/>
      <c r="Z41" s="213"/>
      <c r="AA41" s="213"/>
      <c r="AB41" s="213"/>
      <c r="AC41" s="213"/>
      <c r="AD41" s="213"/>
      <c r="AE41" s="213"/>
      <c r="AF41" s="213"/>
      <c r="AG41" s="213"/>
      <c r="AH41" s="213"/>
      <c r="AI41" s="213"/>
    </row>
    <row r="43" spans="1:35">
      <c r="B43" s="494" t="s">
        <v>445</v>
      </c>
    </row>
    <row r="44" spans="1:35">
      <c r="B44" s="494"/>
      <c r="C44" s="495"/>
      <c r="D44" s="148">
        <v>1</v>
      </c>
      <c r="E44" s="148" t="s">
        <v>679</v>
      </c>
    </row>
    <row r="45" spans="1:35">
      <c r="B45" s="494"/>
      <c r="E45" s="148" t="s">
        <v>680</v>
      </c>
      <c r="F45" s="1039" t="s">
        <v>681</v>
      </c>
      <c r="G45" s="1039"/>
      <c r="H45" s="1039"/>
      <c r="I45" s="1039"/>
      <c r="J45" s="1039"/>
      <c r="K45" s="1039"/>
      <c r="L45" s="1039"/>
      <c r="M45" s="1039"/>
      <c r="N45" s="1039"/>
      <c r="O45" s="1039"/>
      <c r="P45" s="1039"/>
      <c r="Q45" s="1039"/>
      <c r="R45" s="1039"/>
      <c r="S45" s="1039"/>
      <c r="T45" s="1039"/>
      <c r="U45" s="1039"/>
      <c r="V45" s="1039"/>
      <c r="W45" s="1039"/>
      <c r="X45" s="1039"/>
      <c r="Y45" s="1039"/>
      <c r="Z45" s="1039"/>
      <c r="AA45" s="1039"/>
      <c r="AB45" s="1039"/>
      <c r="AC45" s="1039"/>
      <c r="AD45" s="1039"/>
      <c r="AE45" s="1039"/>
      <c r="AF45" s="1039"/>
      <c r="AG45" s="1039"/>
    </row>
    <row r="46" spans="1:35">
      <c r="B46" s="494"/>
      <c r="F46" s="1039"/>
      <c r="G46" s="1039"/>
      <c r="H46" s="1039"/>
      <c r="I46" s="1039"/>
      <c r="J46" s="1039"/>
      <c r="K46" s="1039"/>
      <c r="L46" s="1039"/>
      <c r="M46" s="1039"/>
      <c r="N46" s="1039"/>
      <c r="O46" s="1039"/>
      <c r="P46" s="1039"/>
      <c r="Q46" s="1039"/>
      <c r="R46" s="1039"/>
      <c r="S46" s="1039"/>
      <c r="T46" s="1039"/>
      <c r="U46" s="1039"/>
      <c r="V46" s="1039"/>
      <c r="W46" s="1039"/>
      <c r="X46" s="1039"/>
      <c r="Y46" s="1039"/>
      <c r="Z46" s="1039"/>
      <c r="AA46" s="1039"/>
      <c r="AB46" s="1039"/>
      <c r="AC46" s="1039"/>
      <c r="AD46" s="1039"/>
      <c r="AE46" s="1039"/>
      <c r="AF46" s="1039"/>
      <c r="AG46" s="1039"/>
    </row>
    <row r="47" spans="1:35">
      <c r="B47" s="494"/>
      <c r="E47" s="148" t="s">
        <v>682</v>
      </c>
      <c r="F47" s="1039" t="s">
        <v>683</v>
      </c>
      <c r="G47" s="1039"/>
      <c r="H47" s="1039"/>
      <c r="I47" s="1039"/>
      <c r="J47" s="1039"/>
      <c r="K47" s="1039"/>
      <c r="L47" s="1039"/>
      <c r="M47" s="1039"/>
      <c r="N47" s="1039"/>
      <c r="O47" s="1039"/>
      <c r="P47" s="1039"/>
      <c r="Q47" s="1039"/>
      <c r="R47" s="1039"/>
      <c r="S47" s="1039"/>
      <c r="T47" s="1039"/>
      <c r="U47" s="1039"/>
      <c r="V47" s="1039"/>
      <c r="W47" s="1039"/>
      <c r="X47" s="1039"/>
      <c r="Y47" s="1039"/>
      <c r="Z47" s="1039"/>
      <c r="AA47" s="1039"/>
      <c r="AB47" s="1039"/>
      <c r="AC47" s="1039"/>
      <c r="AD47" s="1039"/>
      <c r="AE47" s="1039"/>
      <c r="AF47" s="1039"/>
      <c r="AG47" s="1039"/>
    </row>
    <row r="48" spans="1:35">
      <c r="B48" s="494"/>
      <c r="F48" s="1039"/>
      <c r="G48" s="1039"/>
      <c r="H48" s="1039"/>
      <c r="I48" s="1039"/>
      <c r="J48" s="1039"/>
      <c r="K48" s="1039"/>
      <c r="L48" s="1039"/>
      <c r="M48" s="1039"/>
      <c r="N48" s="1039"/>
      <c r="O48" s="1039"/>
      <c r="P48" s="1039"/>
      <c r="Q48" s="1039"/>
      <c r="R48" s="1039"/>
      <c r="S48" s="1039"/>
      <c r="T48" s="1039"/>
      <c r="U48" s="1039"/>
      <c r="V48" s="1039"/>
      <c r="W48" s="1039"/>
      <c r="X48" s="1039"/>
      <c r="Y48" s="1039"/>
      <c r="Z48" s="1039"/>
      <c r="AA48" s="1039"/>
      <c r="AB48" s="1039"/>
      <c r="AC48" s="1039"/>
      <c r="AD48" s="1039"/>
      <c r="AE48" s="1039"/>
      <c r="AF48" s="1039"/>
      <c r="AG48" s="1039"/>
    </row>
    <row r="49" spans="2:31">
      <c r="B49" s="494"/>
      <c r="E49" s="148" t="s">
        <v>684</v>
      </c>
      <c r="F49" s="148" t="s">
        <v>685</v>
      </c>
    </row>
    <row r="50" spans="2:31">
      <c r="B50" s="494"/>
      <c r="D50" s="148">
        <v>2</v>
      </c>
      <c r="E50" s="148" t="s">
        <v>686</v>
      </c>
    </row>
    <row r="52" spans="2:31" ht="13.5" thickBot="1"/>
    <row r="53" spans="2:31">
      <c r="E53" s="453" t="s">
        <v>171</v>
      </c>
      <c r="F53" s="454"/>
      <c r="G53" s="454"/>
      <c r="H53" s="454"/>
      <c r="I53" s="454"/>
      <c r="J53" s="454"/>
      <c r="K53" s="454"/>
      <c r="L53" s="454"/>
      <c r="M53" s="454"/>
      <c r="N53" s="454"/>
      <c r="O53" s="454"/>
      <c r="P53" s="454"/>
      <c r="Q53" s="454"/>
      <c r="R53" s="454"/>
      <c r="S53" s="467"/>
      <c r="T53" s="467"/>
      <c r="U53" s="467"/>
      <c r="V53" s="467"/>
      <c r="W53" s="467"/>
      <c r="X53" s="467"/>
      <c r="Y53" s="467"/>
      <c r="Z53" s="497"/>
      <c r="AA53" s="497"/>
      <c r="AB53" s="497"/>
      <c r="AC53" s="497"/>
      <c r="AD53" s="497"/>
      <c r="AE53" s="498"/>
    </row>
    <row r="54" spans="2:31">
      <c r="E54" s="456" t="str">
        <f>"・発行責任者　　"&amp;入力シート!C41</f>
        <v>・発行責任者　　妙義　一郎</v>
      </c>
      <c r="F54" s="457"/>
      <c r="G54" s="457"/>
      <c r="H54" s="457"/>
      <c r="I54" s="457"/>
      <c r="J54" s="457"/>
      <c r="K54" s="457"/>
      <c r="L54" s="4"/>
      <c r="M54" s="457"/>
      <c r="N54" s="457"/>
      <c r="O54" s="457"/>
      <c r="R54" s="457"/>
      <c r="S54" s="457" t="str">
        <f>"（電話番号）"&amp;入力シート!C42</f>
        <v>（電話番号）027-898-5945</v>
      </c>
      <c r="T54" s="4"/>
      <c r="U54" s="4"/>
      <c r="V54" s="4"/>
      <c r="W54" s="4"/>
      <c r="X54" s="4"/>
      <c r="Y54" s="4"/>
      <c r="AE54" s="499"/>
    </row>
    <row r="55" spans="2:31" ht="13.5" thickBot="1">
      <c r="E55" s="459" t="str">
        <f>"・担　当　者　　"&amp;入力シート!C43</f>
        <v>・担　当　者　　赤城　次郎</v>
      </c>
      <c r="F55" s="460"/>
      <c r="G55" s="460"/>
      <c r="H55" s="460"/>
      <c r="I55" s="460"/>
      <c r="J55" s="460"/>
      <c r="K55" s="460"/>
      <c r="L55" s="470"/>
      <c r="M55" s="460"/>
      <c r="N55" s="460"/>
      <c r="O55" s="460"/>
      <c r="P55" s="500"/>
      <c r="Q55" s="500"/>
      <c r="R55" s="460"/>
      <c r="S55" s="460" t="str">
        <f>"（電話番号）"&amp;入力シート!C44</f>
        <v>（電話番号）027-898-5945</v>
      </c>
      <c r="T55" s="470"/>
      <c r="U55" s="470"/>
      <c r="V55" s="470"/>
      <c r="W55" s="470"/>
      <c r="X55" s="470"/>
      <c r="Y55" s="470"/>
      <c r="Z55" s="500"/>
      <c r="AA55" s="500"/>
      <c r="AB55" s="500"/>
      <c r="AC55" s="500"/>
      <c r="AD55" s="500"/>
      <c r="AE55" s="501"/>
    </row>
  </sheetData>
  <mergeCells count="27">
    <mergeCell ref="X7:AI10"/>
    <mergeCell ref="X11:AI11"/>
    <mergeCell ref="X12:AI12"/>
    <mergeCell ref="AK1:AO5"/>
    <mergeCell ref="A27:H28"/>
    <mergeCell ref="AA3:AI3"/>
    <mergeCell ref="A6:O6"/>
    <mergeCell ref="G7:O7"/>
    <mergeCell ref="A14:AI14"/>
    <mergeCell ref="A21:AI21"/>
    <mergeCell ref="A23:H24"/>
    <mergeCell ref="I23:AI24"/>
    <mergeCell ref="A25:H26"/>
    <mergeCell ref="I25:AI26"/>
    <mergeCell ref="I27:P27"/>
    <mergeCell ref="I28:P28"/>
    <mergeCell ref="Q27:R27"/>
    <mergeCell ref="Q28:R28"/>
    <mergeCell ref="F45:AG46"/>
    <mergeCell ref="F47:AG48"/>
    <mergeCell ref="A29:H30"/>
    <mergeCell ref="A31:H39"/>
    <mergeCell ref="I31:AI39"/>
    <mergeCell ref="I29:P29"/>
    <mergeCell ref="Q29:R29"/>
    <mergeCell ref="I30:P30"/>
    <mergeCell ref="Q30:R30"/>
  </mergeCells>
  <phoneticPr fontId="3"/>
  <conditionalFormatting sqref="AA3:AI3">
    <cfRule type="expression" dxfId="9" priority="1">
      <formula>LEN(AA3)&gt;0</formula>
    </cfRule>
  </conditionalFormatting>
  <hyperlinks>
    <hyperlink ref="AK1:AO5" location="入力シート!A1" display="入力シート" xr:uid="{00000000-0004-0000-1A00-000000000000}"/>
  </hyperlinks>
  <pageMargins left="0.7" right="0.7" top="0.75" bottom="0.75" header="0.3" footer="0.3"/>
  <pageSetup paperSize="9" scale="87"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gumma_Y24">
    <tabColor theme="0"/>
    <pageSetUpPr fitToPage="1"/>
  </sheetPr>
  <dimension ref="A1:Q41"/>
  <sheetViews>
    <sheetView showGridLines="0" zoomScaleNormal="100" zoomScaleSheetLayoutView="100" workbookViewId="0">
      <selection activeCell="A2" sqref="A2"/>
    </sheetView>
  </sheetViews>
  <sheetFormatPr defaultColWidth="10" defaultRowHeight="12.95"/>
  <cols>
    <col min="1" max="1" width="11" style="238" customWidth="1"/>
    <col min="2" max="2" width="3" style="238" customWidth="1"/>
    <col min="3" max="3" width="15.25" style="238" customWidth="1"/>
    <col min="4" max="4" width="8" style="238" customWidth="1"/>
    <col min="5" max="5" width="11.875" style="238" customWidth="1"/>
    <col min="6" max="6" width="7.75" style="238" customWidth="1"/>
    <col min="7" max="7" width="6.5" style="238" customWidth="1"/>
    <col min="8" max="8" width="4.125" style="238" customWidth="1"/>
    <col min="9" max="9" width="8.5" style="238" customWidth="1"/>
    <col min="10" max="10" width="15.5" style="238" customWidth="1"/>
    <col min="11" max="11" width="4.625" style="238" customWidth="1"/>
    <col min="12" max="12" width="10" style="238"/>
    <col min="13" max="17" width="4.25" style="238" customWidth="1"/>
    <col min="18" max="16384" width="10" style="238"/>
  </cols>
  <sheetData>
    <row r="1" spans="1:17">
      <c r="A1" s="237"/>
      <c r="M1" s="579" t="s">
        <v>154</v>
      </c>
      <c r="N1" s="580"/>
      <c r="O1" s="580"/>
      <c r="P1" s="580"/>
      <c r="Q1" s="581"/>
    </row>
    <row r="2" spans="1:17">
      <c r="M2" s="582"/>
      <c r="N2" s="583"/>
      <c r="O2" s="583"/>
      <c r="P2" s="583"/>
      <c r="Q2" s="584"/>
    </row>
    <row r="3" spans="1:17" ht="18.95">
      <c r="A3" s="1061" t="s">
        <v>687</v>
      </c>
      <c r="B3" s="1061"/>
      <c r="C3" s="1061"/>
      <c r="D3" s="1061"/>
      <c r="E3" s="1061"/>
      <c r="F3" s="1061"/>
      <c r="G3" s="1061"/>
      <c r="H3" s="1061"/>
      <c r="I3" s="1061"/>
      <c r="J3" s="1061"/>
      <c r="K3" s="1061"/>
      <c r="M3" s="582"/>
      <c r="N3" s="583"/>
      <c r="O3" s="583"/>
      <c r="P3" s="583"/>
      <c r="Q3" s="584"/>
    </row>
    <row r="4" spans="1:17">
      <c r="M4" s="582"/>
      <c r="N4" s="583"/>
      <c r="O4" s="583"/>
      <c r="P4" s="583"/>
      <c r="Q4" s="584"/>
    </row>
    <row r="5" spans="1:17" ht="13.5" thickBot="1">
      <c r="M5" s="585"/>
      <c r="N5" s="586"/>
      <c r="O5" s="586"/>
      <c r="P5" s="586"/>
      <c r="Q5" s="587"/>
    </row>
    <row r="7" spans="1:17">
      <c r="A7" s="1062" t="str">
        <f>入力シート!C6</f>
        <v>前橋市長</v>
      </c>
      <c r="B7" s="1062"/>
      <c r="C7" s="1062"/>
      <c r="D7" s="385" t="s">
        <v>196</v>
      </c>
    </row>
    <row r="8" spans="1:17">
      <c r="H8" s="239" t="s">
        <v>172</v>
      </c>
      <c r="I8" s="1063"/>
      <c r="J8" s="1063"/>
      <c r="K8" s="1063"/>
    </row>
    <row r="9" spans="1:17">
      <c r="A9" s="1062"/>
      <c r="B9" s="1062"/>
      <c r="C9" s="1062"/>
      <c r="D9" s="385"/>
    </row>
    <row r="10" spans="1:17">
      <c r="A10" s="434"/>
      <c r="B10" s="434"/>
      <c r="C10" s="434"/>
      <c r="D10" s="385"/>
      <c r="F10" s="1066" t="s">
        <v>688</v>
      </c>
      <c r="G10" s="1066"/>
      <c r="H10" s="1065" t="str">
        <f>入力シート!C14</f>
        <v>○○・○○○・○○　本庁管内　○○○○○○○○○○○○○○○○○○工事特定建設工事共同企業体</v>
      </c>
      <c r="I10" s="1065"/>
      <c r="J10" s="1065"/>
      <c r="K10" s="1065"/>
    </row>
    <row r="11" spans="1:17">
      <c r="A11" s="434"/>
      <c r="B11" s="434"/>
      <c r="C11" s="434"/>
      <c r="D11" s="385"/>
      <c r="H11" s="1065"/>
      <c r="I11" s="1065"/>
      <c r="J11" s="1065"/>
      <c r="K11" s="1065"/>
    </row>
    <row r="12" spans="1:17">
      <c r="A12" s="434"/>
      <c r="B12" s="434"/>
      <c r="C12" s="434"/>
      <c r="D12" s="385"/>
      <c r="H12" s="1065"/>
      <c r="I12" s="1065"/>
      <c r="J12" s="1065"/>
      <c r="K12" s="1065"/>
    </row>
    <row r="13" spans="1:17">
      <c r="H13" s="1065"/>
      <c r="I13" s="1065"/>
      <c r="J13" s="1065"/>
      <c r="K13" s="1065"/>
    </row>
    <row r="14" spans="1:17">
      <c r="G14" s="239" t="s">
        <v>689</v>
      </c>
      <c r="H14" s="1064" t="str">
        <f>入力シート!C15</f>
        <v>群馬県前橋市○○町〇番地</v>
      </c>
      <c r="I14" s="1064"/>
      <c r="J14" s="1064"/>
      <c r="K14" s="1064"/>
    </row>
    <row r="15" spans="1:17">
      <c r="G15" s="239"/>
      <c r="H15" s="427"/>
      <c r="I15" s="427"/>
      <c r="J15" s="427"/>
      <c r="K15" s="427"/>
    </row>
    <row r="16" spans="1:17" ht="19.5" customHeight="1">
      <c r="F16" s="240"/>
      <c r="G16" s="239" t="s">
        <v>690</v>
      </c>
      <c r="H16" s="1060" t="str">
        <f>入力シート!C16</f>
        <v>○○建設株式会社</v>
      </c>
      <c r="I16" s="1060"/>
      <c r="J16" s="1060"/>
      <c r="K16" s="1060"/>
    </row>
    <row r="17" spans="1:11" ht="19.5" customHeight="1">
      <c r="F17" s="240"/>
      <c r="G17" s="239"/>
      <c r="H17" s="1060" t="str">
        <f>入力シート!C17</f>
        <v>代表取締役　妙義　一郎</v>
      </c>
      <c r="I17" s="1060"/>
      <c r="J17" s="1060"/>
      <c r="K17" s="1060"/>
    </row>
    <row r="18" spans="1:11">
      <c r="G18" s="241" t="s">
        <v>691</v>
      </c>
      <c r="H18" s="1060" t="str">
        <f>入力シート!C20</f>
        <v>赤城　次郎</v>
      </c>
      <c r="I18" s="1060"/>
      <c r="J18" s="1060"/>
    </row>
    <row r="20" spans="1:11">
      <c r="A20" s="238" t="s">
        <v>692</v>
      </c>
    </row>
    <row r="22" spans="1:11">
      <c r="A22" s="242" t="s">
        <v>160</v>
      </c>
      <c r="B22" s="242"/>
      <c r="C22" s="242"/>
      <c r="D22" s="242"/>
      <c r="E22" s="242"/>
      <c r="F22" s="242"/>
      <c r="G22" s="242"/>
      <c r="H22" s="242"/>
      <c r="I22" s="242"/>
      <c r="J22" s="242"/>
      <c r="K22" s="242"/>
    </row>
    <row r="24" spans="1:11" ht="33" customHeight="1">
      <c r="A24" s="243" t="s">
        <v>693</v>
      </c>
      <c r="B24" s="1067" t="str">
        <f>入力シート!C8</f>
        <v>本庁管内　○○○○○○○○○○○○○○○○○○工事</v>
      </c>
      <c r="C24" s="1068"/>
      <c r="D24" s="1068"/>
      <c r="E24" s="1068"/>
      <c r="F24" s="1068"/>
      <c r="G24" s="1069"/>
      <c r="H24" s="1070" t="s">
        <v>694</v>
      </c>
      <c r="I24" s="1071"/>
      <c r="J24" s="1072" t="str">
        <f>"令和"&amp;入力シート!F11-2018&amp;"年"&amp;入力シート!G11&amp;"月"&amp;入力シート!H11&amp;"日"</f>
        <v>令和8年4月1日</v>
      </c>
      <c r="K24" s="1073"/>
    </row>
    <row r="25" spans="1:11" ht="30" customHeight="1">
      <c r="A25" s="1074" t="s">
        <v>695</v>
      </c>
      <c r="B25" s="1075"/>
      <c r="C25" s="1078" t="s">
        <v>696</v>
      </c>
      <c r="D25" s="1078" t="s">
        <v>697</v>
      </c>
      <c r="E25" s="244" t="s">
        <v>698</v>
      </c>
      <c r="F25" s="245"/>
      <c r="G25" s="245"/>
      <c r="H25" s="246"/>
      <c r="I25" s="247"/>
      <c r="J25" s="1074" t="s">
        <v>699</v>
      </c>
      <c r="K25" s="1075"/>
    </row>
    <row r="26" spans="1:11" ht="30" customHeight="1">
      <c r="A26" s="1076"/>
      <c r="B26" s="1077"/>
      <c r="C26" s="1079"/>
      <c r="D26" s="1079"/>
      <c r="E26" s="248" t="s">
        <v>700</v>
      </c>
      <c r="F26" s="249" t="s">
        <v>701</v>
      </c>
      <c r="G26" s="248"/>
      <c r="H26" s="249" t="s">
        <v>702</v>
      </c>
      <c r="I26" s="250"/>
      <c r="J26" s="1076"/>
      <c r="K26" s="1077"/>
    </row>
    <row r="27" spans="1:11" ht="20.25" customHeight="1">
      <c r="A27" s="1082"/>
      <c r="B27" s="1083"/>
      <c r="C27" s="1088"/>
      <c r="D27" s="1088"/>
      <c r="E27" s="1088"/>
      <c r="F27" s="1082"/>
      <c r="G27" s="1083"/>
      <c r="H27" s="1082"/>
      <c r="I27" s="1083"/>
      <c r="J27" s="1082"/>
      <c r="K27" s="1083"/>
    </row>
    <row r="28" spans="1:11" ht="20.25" customHeight="1">
      <c r="A28" s="1084"/>
      <c r="B28" s="1085"/>
      <c r="C28" s="1089"/>
      <c r="D28" s="1089"/>
      <c r="E28" s="1089"/>
      <c r="F28" s="1084"/>
      <c r="G28" s="1085"/>
      <c r="H28" s="1084"/>
      <c r="I28" s="1085"/>
      <c r="J28" s="1084"/>
      <c r="K28" s="1085"/>
    </row>
    <row r="29" spans="1:11" ht="20.25" customHeight="1">
      <c r="A29" s="1086"/>
      <c r="B29" s="1087"/>
      <c r="C29" s="1090"/>
      <c r="D29" s="1090"/>
      <c r="E29" s="1090"/>
      <c r="F29" s="1086"/>
      <c r="G29" s="1087"/>
      <c r="H29" s="1086"/>
      <c r="I29" s="1087"/>
      <c r="J29" s="1086"/>
      <c r="K29" s="1087"/>
    </row>
    <row r="30" spans="1:11" ht="60" customHeight="1">
      <c r="A30" s="1080"/>
      <c r="B30" s="1081"/>
      <c r="C30" s="251"/>
      <c r="D30" s="251"/>
      <c r="E30" s="252"/>
      <c r="F30" s="1080"/>
      <c r="G30" s="1081"/>
      <c r="H30" s="1080"/>
      <c r="I30" s="1081"/>
      <c r="J30" s="1080"/>
      <c r="K30" s="1081"/>
    </row>
    <row r="31" spans="1:11" ht="60" customHeight="1">
      <c r="A31" s="1080"/>
      <c r="B31" s="1081"/>
      <c r="C31" s="251"/>
      <c r="D31" s="251"/>
      <c r="E31" s="252"/>
      <c r="F31" s="1080"/>
      <c r="G31" s="1081"/>
      <c r="H31" s="1080"/>
      <c r="I31" s="1081"/>
      <c r="J31" s="1080"/>
      <c r="K31" s="1081"/>
    </row>
    <row r="32" spans="1:11" ht="60" customHeight="1">
      <c r="A32" s="1080"/>
      <c r="B32" s="1081"/>
      <c r="C32" s="251"/>
      <c r="D32" s="251"/>
      <c r="E32" s="252"/>
      <c r="F32" s="1080"/>
      <c r="G32" s="1081"/>
      <c r="H32" s="1080"/>
      <c r="I32" s="1081"/>
      <c r="J32" s="1080"/>
      <c r="K32" s="1081"/>
    </row>
    <row r="33" spans="1:11" ht="60" customHeight="1">
      <c r="A33" s="1080"/>
      <c r="B33" s="1081"/>
      <c r="C33" s="251"/>
      <c r="D33" s="251"/>
      <c r="E33" s="252"/>
      <c r="F33" s="1080"/>
      <c r="G33" s="1081"/>
      <c r="H33" s="1080"/>
      <c r="I33" s="1081"/>
      <c r="J33" s="1080"/>
      <c r="K33" s="1081"/>
    </row>
    <row r="34" spans="1:11">
      <c r="A34" s="253"/>
      <c r="B34" s="253"/>
      <c r="C34" s="253"/>
      <c r="D34" s="253"/>
      <c r="E34" s="253"/>
      <c r="F34" s="253"/>
      <c r="G34" s="253"/>
      <c r="H34" s="253"/>
      <c r="I34" s="253"/>
      <c r="J34" s="253"/>
      <c r="K34" s="253"/>
    </row>
    <row r="36" spans="1:11">
      <c r="A36" s="240"/>
      <c r="B36" s="240"/>
    </row>
    <row r="38" spans="1:11" ht="13.5" thickBot="1"/>
    <row r="39" spans="1:11" ht="15.6" customHeight="1">
      <c r="C39" s="453" t="s">
        <v>171</v>
      </c>
      <c r="D39" s="462"/>
      <c r="E39" s="462"/>
      <c r="F39" s="462"/>
      <c r="G39" s="462"/>
      <c r="H39" s="479"/>
      <c r="I39" s="482"/>
    </row>
    <row r="40" spans="1:11" ht="15.6" customHeight="1">
      <c r="C40" s="456" t="str">
        <f>"・発行責任者　　"&amp;入力シート!C41</f>
        <v>・発行責任者　　妙義　一郎</v>
      </c>
      <c r="D40" s="443"/>
      <c r="E40" s="474"/>
      <c r="F40" s="443" t="str">
        <f>"（電話番号）"&amp;入力シート!C42</f>
        <v>（電話番号）027-898-5945</v>
      </c>
      <c r="G40" s="464"/>
      <c r="H40" s="480"/>
      <c r="I40" s="483"/>
    </row>
    <row r="41" spans="1:11" ht="15.6" customHeight="1" thickBot="1">
      <c r="C41" s="459" t="str">
        <f>"・担　当　者　　"&amp;入力シート!C43</f>
        <v>・担　当　者　　赤城　次郎</v>
      </c>
      <c r="D41" s="465"/>
      <c r="E41" s="477"/>
      <c r="F41" s="465" t="str">
        <f>"（電話番号）"&amp;入力シート!C44</f>
        <v>（電話番号）027-898-5945</v>
      </c>
      <c r="G41" s="466"/>
      <c r="H41" s="481"/>
      <c r="I41" s="484"/>
    </row>
  </sheetData>
  <mergeCells count="41">
    <mergeCell ref="M1:Q5"/>
    <mergeCell ref="A32:B32"/>
    <mergeCell ref="F32:G32"/>
    <mergeCell ref="H32:I32"/>
    <mergeCell ref="J32:K32"/>
    <mergeCell ref="A27:B29"/>
    <mergeCell ref="C27:C29"/>
    <mergeCell ref="D27:D29"/>
    <mergeCell ref="E27:E29"/>
    <mergeCell ref="F27:G29"/>
    <mergeCell ref="H27:I29"/>
    <mergeCell ref="J27:K29"/>
    <mergeCell ref="A30:B30"/>
    <mergeCell ref="F30:G30"/>
    <mergeCell ref="H30:I30"/>
    <mergeCell ref="J30:K30"/>
    <mergeCell ref="A33:B33"/>
    <mergeCell ref="F33:G33"/>
    <mergeCell ref="H33:I33"/>
    <mergeCell ref="J33:K33"/>
    <mergeCell ref="A31:B31"/>
    <mergeCell ref="F31:G31"/>
    <mergeCell ref="H31:I31"/>
    <mergeCell ref="J31:K31"/>
    <mergeCell ref="B24:G24"/>
    <mergeCell ref="H24:I24"/>
    <mergeCell ref="J24:K24"/>
    <mergeCell ref="A25:B26"/>
    <mergeCell ref="C25:C26"/>
    <mergeCell ref="D25:D26"/>
    <mergeCell ref="J25:K26"/>
    <mergeCell ref="H18:J18"/>
    <mergeCell ref="A3:K3"/>
    <mergeCell ref="A9:C9"/>
    <mergeCell ref="I8:K8"/>
    <mergeCell ref="H14:K14"/>
    <mergeCell ref="H16:K16"/>
    <mergeCell ref="H17:K17"/>
    <mergeCell ref="A7:C7"/>
    <mergeCell ref="H10:K13"/>
    <mergeCell ref="F10:G10"/>
  </mergeCells>
  <phoneticPr fontId="3"/>
  <conditionalFormatting sqref="I8:K9">
    <cfRule type="expression" dxfId="8" priority="1">
      <formula>LEN(I8)&gt;0</formula>
    </cfRule>
  </conditionalFormatting>
  <hyperlinks>
    <hyperlink ref="M1:Q5" location="入力シート!A1" display="入力シート" xr:uid="{00000000-0004-0000-1B00-000000000000}"/>
  </hyperlinks>
  <printOptions gridLinesSet="0"/>
  <pageMargins left="0.78740157480314965" right="0.78740157480314965" top="0.98425196850393704" bottom="0.98425196850393704" header="0.51181102362204722" footer="0.51181102362204722"/>
  <pageSetup paperSize="9" scale="81"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gumma_Y25">
    <tabColor theme="0"/>
    <pageSetUpPr fitToPage="1"/>
  </sheetPr>
  <dimension ref="A1:Q53"/>
  <sheetViews>
    <sheetView showGridLines="0" zoomScaleNormal="100" zoomScaleSheetLayoutView="100" workbookViewId="0">
      <selection activeCell="R24" sqref="R24"/>
    </sheetView>
  </sheetViews>
  <sheetFormatPr defaultColWidth="10" defaultRowHeight="12.95"/>
  <cols>
    <col min="1" max="1" width="12.625" style="254" customWidth="1"/>
    <col min="2" max="2" width="4.375" style="254" customWidth="1"/>
    <col min="3" max="3" width="11.25" style="254" customWidth="1"/>
    <col min="4" max="4" width="6.375" style="254" customWidth="1"/>
    <col min="5" max="6" width="11.875" style="254" customWidth="1"/>
    <col min="7" max="7" width="4.125" style="254" customWidth="1"/>
    <col min="8" max="8" width="7.5" style="254" customWidth="1"/>
    <col min="9" max="9" width="4" style="254" customWidth="1"/>
    <col min="10" max="10" width="14.625" style="254" customWidth="1"/>
    <col min="11" max="11" width="5.5" style="254" customWidth="1"/>
    <col min="12" max="12" width="10" style="254" customWidth="1"/>
    <col min="13" max="17" width="3.75" style="254" customWidth="1"/>
    <col min="18" max="16384" width="10" style="254"/>
  </cols>
  <sheetData>
    <row r="1" spans="1:17">
      <c r="M1" s="579" t="s">
        <v>154</v>
      </c>
      <c r="N1" s="580"/>
      <c r="O1" s="580"/>
      <c r="P1" s="580"/>
      <c r="Q1" s="581"/>
    </row>
    <row r="2" spans="1:17">
      <c r="M2" s="582"/>
      <c r="N2" s="583"/>
      <c r="O2" s="583"/>
      <c r="P2" s="583"/>
      <c r="Q2" s="584"/>
    </row>
    <row r="3" spans="1:17" ht="18.95">
      <c r="A3" s="1129" t="s">
        <v>703</v>
      </c>
      <c r="B3" s="1129"/>
      <c r="C3" s="1129"/>
      <c r="D3" s="1129"/>
      <c r="E3" s="1129"/>
      <c r="F3" s="1129"/>
      <c r="G3" s="1129"/>
      <c r="H3" s="1129"/>
      <c r="I3" s="1129"/>
      <c r="J3" s="1129"/>
      <c r="K3" s="1129"/>
      <c r="M3" s="582"/>
      <c r="N3" s="583"/>
      <c r="O3" s="583"/>
      <c r="P3" s="583"/>
      <c r="Q3" s="584"/>
    </row>
    <row r="4" spans="1:17">
      <c r="M4" s="582"/>
      <c r="N4" s="583"/>
      <c r="O4" s="583"/>
      <c r="P4" s="583"/>
      <c r="Q4" s="584"/>
    </row>
    <row r="5" spans="1:17" ht="13.5" thickBot="1">
      <c r="I5" s="255" t="s">
        <v>172</v>
      </c>
      <c r="J5" s="1130"/>
      <c r="K5" s="1130"/>
      <c r="M5" s="585"/>
      <c r="N5" s="586"/>
      <c r="O5" s="586"/>
      <c r="P5" s="586"/>
      <c r="Q5" s="587"/>
    </row>
    <row r="7" spans="1:17">
      <c r="A7" s="1062" t="str">
        <f>入力シート!C6</f>
        <v>前橋市長</v>
      </c>
      <c r="B7" s="1062"/>
      <c r="C7" s="1062"/>
      <c r="D7" s="407" t="s">
        <v>196</v>
      </c>
    </row>
    <row r="8" spans="1:17">
      <c r="A8" s="434"/>
      <c r="B8" s="434"/>
      <c r="C8" s="434"/>
      <c r="D8" s="407"/>
      <c r="G8" s="255" t="s">
        <v>688</v>
      </c>
      <c r="H8" s="1091" t="str">
        <f>入力シート!C14</f>
        <v>○○・○○○・○○　本庁管内　○○○○○○○○○○○○○○○○○○工事特定建設工事共同企業体</v>
      </c>
      <c r="I8" s="1091"/>
      <c r="J8" s="1091"/>
      <c r="K8" s="1091"/>
    </row>
    <row r="9" spans="1:17">
      <c r="A9" s="434"/>
      <c r="B9" s="434"/>
      <c r="C9" s="434"/>
      <c r="D9" s="407"/>
      <c r="H9" s="1091"/>
      <c r="I9" s="1091"/>
      <c r="J9" s="1091"/>
      <c r="K9" s="1091"/>
    </row>
    <row r="10" spans="1:17">
      <c r="F10" s="240"/>
      <c r="H10" s="1091"/>
      <c r="I10" s="1091"/>
      <c r="J10" s="1091"/>
      <c r="K10" s="1091"/>
    </row>
    <row r="11" spans="1:17">
      <c r="A11" s="1127"/>
      <c r="B11" s="1127"/>
      <c r="C11" s="1127"/>
      <c r="D11" s="386"/>
      <c r="H11" s="1091"/>
      <c r="I11" s="1091"/>
      <c r="J11" s="1091"/>
      <c r="K11" s="1091"/>
    </row>
    <row r="12" spans="1:17" ht="13.5" customHeight="1">
      <c r="G12" s="239" t="s">
        <v>689</v>
      </c>
      <c r="H12" s="1131" t="str">
        <f>入力シート!C15</f>
        <v>群馬県前橋市○○町〇番地</v>
      </c>
      <c r="I12" s="1131"/>
      <c r="J12" s="1131"/>
      <c r="K12" s="1131"/>
    </row>
    <row r="13" spans="1:17">
      <c r="G13" s="255" t="s">
        <v>690</v>
      </c>
      <c r="H13" s="1131" t="str">
        <f>入力シート!C16</f>
        <v>○○建設株式会社</v>
      </c>
      <c r="I13" s="1131"/>
      <c r="J13" s="1131"/>
      <c r="K13" s="1131"/>
    </row>
    <row r="14" spans="1:17">
      <c r="G14" s="255"/>
      <c r="H14" s="1131" t="str">
        <f>入力シート!C17</f>
        <v>代表取締役　妙義　一郎</v>
      </c>
      <c r="I14" s="1131"/>
      <c r="J14" s="1131"/>
      <c r="K14" s="1131"/>
    </row>
    <row r="15" spans="1:17">
      <c r="G15" s="255" t="s">
        <v>704</v>
      </c>
      <c r="H15" s="1060" t="str">
        <f>入力シート!C20</f>
        <v>赤城　次郎</v>
      </c>
      <c r="I15" s="1060"/>
      <c r="J15" s="1060"/>
      <c r="K15" s="1060"/>
    </row>
    <row r="16" spans="1:17">
      <c r="H16" s="1060"/>
      <c r="I16" s="1060"/>
      <c r="J16" s="1060"/>
      <c r="K16" s="238"/>
    </row>
    <row r="17" spans="1:11">
      <c r="A17" s="254" t="s">
        <v>705</v>
      </c>
    </row>
    <row r="19" spans="1:11">
      <c r="A19" s="256" t="s">
        <v>160</v>
      </c>
      <c r="B19" s="256"/>
      <c r="C19" s="256"/>
      <c r="D19" s="256"/>
      <c r="E19" s="256"/>
      <c r="F19" s="256"/>
      <c r="G19" s="256"/>
      <c r="H19" s="256"/>
      <c r="I19" s="256"/>
      <c r="J19" s="256"/>
    </row>
    <row r="21" spans="1:11" ht="33" customHeight="1">
      <c r="A21" s="257" t="s">
        <v>706</v>
      </c>
      <c r="B21" s="1092" t="str">
        <f>入力シート!C8</f>
        <v>本庁管内　○○○○○○○○○○○○○○○○○○工事</v>
      </c>
      <c r="C21" s="1093"/>
      <c r="D21" s="1093"/>
      <c r="E21" s="1094"/>
      <c r="F21" s="258" t="s">
        <v>694</v>
      </c>
      <c r="G21" s="259"/>
      <c r="H21" s="1095" t="str">
        <f>"令和"&amp;入力シート!F11-2018&amp;"年"&amp;入力シート!G11&amp;"月"&amp;入力シート!H11&amp;"日"</f>
        <v>令和8年4月1日</v>
      </c>
      <c r="I21" s="1096"/>
      <c r="J21" s="1096"/>
      <c r="K21" s="1097"/>
    </row>
    <row r="22" spans="1:11" ht="30" customHeight="1">
      <c r="A22" s="1098" t="s">
        <v>707</v>
      </c>
      <c r="B22" s="1099"/>
      <c r="C22" s="1102" t="s">
        <v>708</v>
      </c>
      <c r="D22" s="1102" t="s">
        <v>612</v>
      </c>
      <c r="E22" s="1100" t="s">
        <v>709</v>
      </c>
      <c r="F22" s="1104"/>
      <c r="G22" s="1104"/>
      <c r="H22" s="1101"/>
      <c r="I22" s="1098" t="s">
        <v>710</v>
      </c>
      <c r="J22" s="1105"/>
      <c r="K22" s="1099"/>
    </row>
    <row r="23" spans="1:11" ht="30" customHeight="1">
      <c r="A23" s="1100"/>
      <c r="B23" s="1101"/>
      <c r="C23" s="1103"/>
      <c r="D23" s="1103"/>
      <c r="E23" s="260" t="s">
        <v>711</v>
      </c>
      <c r="F23" s="260" t="s">
        <v>712</v>
      </c>
      <c r="G23" s="261" t="s">
        <v>713</v>
      </c>
      <c r="H23" s="260"/>
      <c r="I23" s="1100"/>
      <c r="J23" s="1104"/>
      <c r="K23" s="1101"/>
    </row>
    <row r="24" spans="1:11">
      <c r="A24" s="1106"/>
      <c r="B24" s="1107"/>
      <c r="C24" s="262"/>
      <c r="D24" s="262"/>
      <c r="E24" s="263"/>
      <c r="F24" s="263"/>
      <c r="G24" s="1106"/>
      <c r="H24" s="1107"/>
      <c r="I24" s="1108"/>
      <c r="J24" s="1109"/>
      <c r="K24" s="1110"/>
    </row>
    <row r="25" spans="1:11">
      <c r="A25" s="1111"/>
      <c r="B25" s="1112"/>
      <c r="C25" s="262"/>
      <c r="D25" s="262"/>
      <c r="E25" s="263"/>
      <c r="F25" s="263"/>
      <c r="G25" s="1111"/>
      <c r="H25" s="1112"/>
      <c r="I25" s="1113"/>
      <c r="J25" s="1114"/>
      <c r="K25" s="1115"/>
    </row>
    <row r="26" spans="1:11">
      <c r="A26" s="1111"/>
      <c r="B26" s="1112"/>
      <c r="C26" s="262"/>
      <c r="D26" s="262"/>
      <c r="E26" s="263"/>
      <c r="F26" s="263"/>
      <c r="G26" s="1111"/>
      <c r="H26" s="1112"/>
      <c r="I26" s="1113"/>
      <c r="J26" s="1114"/>
      <c r="K26" s="1115"/>
    </row>
    <row r="27" spans="1:11">
      <c r="A27" s="1111"/>
      <c r="B27" s="1112"/>
      <c r="C27" s="263"/>
      <c r="D27" s="263"/>
      <c r="E27" s="263"/>
      <c r="F27" s="263"/>
      <c r="G27" s="1111"/>
      <c r="H27" s="1112"/>
      <c r="I27" s="1113"/>
      <c r="J27" s="1114"/>
      <c r="K27" s="1115"/>
    </row>
    <row r="28" spans="1:11">
      <c r="A28" s="1111"/>
      <c r="B28" s="1112"/>
      <c r="C28" s="263"/>
      <c r="D28" s="263"/>
      <c r="E28" s="263"/>
      <c r="F28" s="263"/>
      <c r="G28" s="1111"/>
      <c r="H28" s="1112"/>
      <c r="I28" s="1113"/>
      <c r="J28" s="1114"/>
      <c r="K28" s="1115"/>
    </row>
    <row r="29" spans="1:11">
      <c r="A29" s="1111"/>
      <c r="B29" s="1112"/>
      <c r="C29" s="263"/>
      <c r="D29" s="263"/>
      <c r="E29" s="263"/>
      <c r="F29" s="263"/>
      <c r="G29" s="1111"/>
      <c r="H29" s="1112"/>
      <c r="I29" s="1113"/>
      <c r="J29" s="1114"/>
      <c r="K29" s="1115"/>
    </row>
    <row r="30" spans="1:11">
      <c r="A30" s="1111"/>
      <c r="B30" s="1112"/>
      <c r="C30" s="263"/>
      <c r="D30" s="263"/>
      <c r="E30" s="263"/>
      <c r="F30" s="263"/>
      <c r="G30" s="1111"/>
      <c r="H30" s="1112"/>
      <c r="I30" s="1113"/>
      <c r="J30" s="1114"/>
      <c r="K30" s="1115"/>
    </row>
    <row r="31" spans="1:11">
      <c r="A31" s="1111"/>
      <c r="B31" s="1112"/>
      <c r="C31" s="263"/>
      <c r="D31" s="263"/>
      <c r="E31" s="263"/>
      <c r="F31" s="263"/>
      <c r="G31" s="1111"/>
      <c r="H31" s="1112"/>
      <c r="I31" s="1113"/>
      <c r="J31" s="1114"/>
      <c r="K31" s="1115"/>
    </row>
    <row r="32" spans="1:11">
      <c r="A32" s="1111"/>
      <c r="B32" s="1112"/>
      <c r="C32" s="263"/>
      <c r="D32" s="263"/>
      <c r="E32" s="263"/>
      <c r="F32" s="263"/>
      <c r="G32" s="1111"/>
      <c r="H32" s="1112"/>
      <c r="I32" s="1113"/>
      <c r="J32" s="1114"/>
      <c r="K32" s="1115"/>
    </row>
    <row r="33" spans="1:11">
      <c r="A33" s="1111"/>
      <c r="B33" s="1112"/>
      <c r="C33" s="263"/>
      <c r="D33" s="263"/>
      <c r="E33" s="263"/>
      <c r="F33" s="263"/>
      <c r="G33" s="1111"/>
      <c r="H33" s="1112"/>
      <c r="I33" s="1113"/>
      <c r="J33" s="1114"/>
      <c r="K33" s="1115"/>
    </row>
    <row r="34" spans="1:11">
      <c r="A34" s="1111"/>
      <c r="B34" s="1112"/>
      <c r="C34" s="263"/>
      <c r="D34" s="263"/>
      <c r="E34" s="263"/>
      <c r="F34" s="263"/>
      <c r="G34" s="1111"/>
      <c r="H34" s="1112"/>
      <c r="I34" s="1113"/>
      <c r="J34" s="1114"/>
      <c r="K34" s="1115"/>
    </row>
    <row r="35" spans="1:11">
      <c r="A35" s="1111"/>
      <c r="B35" s="1112"/>
      <c r="C35" s="263"/>
      <c r="D35" s="263"/>
      <c r="E35" s="263"/>
      <c r="F35" s="263"/>
      <c r="G35" s="1111"/>
      <c r="H35" s="1112"/>
      <c r="I35" s="1113"/>
      <c r="J35" s="1114"/>
      <c r="K35" s="1115"/>
    </row>
    <row r="36" spans="1:11">
      <c r="A36" s="1111"/>
      <c r="B36" s="1112"/>
      <c r="C36" s="263"/>
      <c r="D36" s="263"/>
      <c r="E36" s="263"/>
      <c r="F36" s="263"/>
      <c r="G36" s="1111"/>
      <c r="H36" s="1112"/>
      <c r="I36" s="1113"/>
      <c r="J36" s="1114"/>
      <c r="K36" s="1115"/>
    </row>
    <row r="37" spans="1:11">
      <c r="A37" s="1111"/>
      <c r="B37" s="1112"/>
      <c r="C37" s="263"/>
      <c r="D37" s="263"/>
      <c r="E37" s="263"/>
      <c r="F37" s="263"/>
      <c r="G37" s="1111"/>
      <c r="H37" s="1112"/>
      <c r="I37" s="1113"/>
      <c r="J37" s="1114"/>
      <c r="K37" s="1115"/>
    </row>
    <row r="38" spans="1:11">
      <c r="A38" s="1111"/>
      <c r="B38" s="1112"/>
      <c r="C38" s="263"/>
      <c r="D38" s="263"/>
      <c r="E38" s="263"/>
      <c r="F38" s="263"/>
      <c r="G38" s="1111"/>
      <c r="H38" s="1112"/>
      <c r="I38" s="1113"/>
      <c r="J38" s="1114"/>
      <c r="K38" s="1115"/>
    </row>
    <row r="39" spans="1:11">
      <c r="A39" s="1116"/>
      <c r="B39" s="1117"/>
      <c r="C39" s="264"/>
      <c r="D39" s="264"/>
      <c r="E39" s="264"/>
      <c r="F39" s="264"/>
      <c r="G39" s="1116"/>
      <c r="H39" s="1117"/>
      <c r="I39" s="1118"/>
      <c r="J39" s="1119"/>
      <c r="K39" s="1120"/>
    </row>
    <row r="40" spans="1:11">
      <c r="A40" s="265"/>
      <c r="J40" s="1098" t="s">
        <v>714</v>
      </c>
      <c r="K40" s="1099"/>
    </row>
    <row r="41" spans="1:11">
      <c r="A41" s="266"/>
      <c r="B41" s="254" t="s">
        <v>715</v>
      </c>
      <c r="J41" s="1121"/>
      <c r="K41" s="1122"/>
    </row>
    <row r="42" spans="1:11">
      <c r="A42" s="267" t="s">
        <v>716</v>
      </c>
      <c r="B42" s="254" t="s">
        <v>717</v>
      </c>
      <c r="J42" s="1123"/>
      <c r="K42" s="1124"/>
    </row>
    <row r="43" spans="1:11">
      <c r="A43" s="266"/>
      <c r="B43" s="254" t="s">
        <v>647</v>
      </c>
      <c r="E43" s="255" t="s">
        <v>172</v>
      </c>
      <c r="F43" s="1127"/>
      <c r="G43" s="1127"/>
      <c r="H43" s="1127"/>
      <c r="I43" s="268"/>
      <c r="J43" s="1125"/>
      <c r="K43" s="1126"/>
    </row>
    <row r="44" spans="1:11">
      <c r="A44" s="267" t="s">
        <v>718</v>
      </c>
      <c r="I44" s="268"/>
      <c r="J44" s="1121"/>
      <c r="K44" s="1122"/>
    </row>
    <row r="45" spans="1:11">
      <c r="A45" s="266"/>
      <c r="E45" s="387" t="s">
        <v>719</v>
      </c>
      <c r="F45" s="1128"/>
      <c r="G45" s="1128"/>
      <c r="H45" s="1128"/>
      <c r="I45" s="269"/>
      <c r="J45" s="1121"/>
      <c r="K45" s="1122"/>
    </row>
    <row r="46" spans="1:11" ht="15" customHeight="1">
      <c r="A46" s="270"/>
      <c r="B46" s="271"/>
      <c r="C46" s="271"/>
      <c r="D46" s="271"/>
      <c r="E46" s="271"/>
      <c r="F46" s="271"/>
      <c r="G46" s="271"/>
      <c r="H46" s="271"/>
      <c r="I46" s="272"/>
      <c r="J46" s="1100"/>
      <c r="K46" s="1101"/>
    </row>
    <row r="47" spans="1:11">
      <c r="A47" s="273"/>
      <c r="B47" s="273"/>
      <c r="C47" s="273"/>
      <c r="D47" s="273"/>
      <c r="E47" s="273"/>
      <c r="F47" s="273"/>
      <c r="G47" s="273"/>
      <c r="H47" s="273"/>
      <c r="I47" s="273"/>
      <c r="J47" s="273"/>
      <c r="K47" s="273"/>
    </row>
    <row r="48" spans="1:11" ht="18">
      <c r="A48" s="274"/>
    </row>
    <row r="49" spans="1:9">
      <c r="A49" s="254" t="s">
        <v>720</v>
      </c>
    </row>
    <row r="50" spans="1:9" ht="13.5" thickBot="1"/>
    <row r="51" spans="1:9" ht="15.6" customHeight="1">
      <c r="C51" s="453" t="s">
        <v>171</v>
      </c>
      <c r="D51" s="462"/>
      <c r="E51" s="462"/>
      <c r="F51" s="462"/>
      <c r="G51" s="462"/>
      <c r="H51" s="479"/>
      <c r="I51" s="482"/>
    </row>
    <row r="52" spans="1:9" ht="15.6" customHeight="1">
      <c r="C52" s="456" t="str">
        <f>"・発行責任者　　"&amp;入力シート!C41</f>
        <v>・発行責任者　　妙義　一郎</v>
      </c>
      <c r="D52" s="443"/>
      <c r="E52" s="474"/>
      <c r="F52" s="443" t="str">
        <f>"（電話番号）"&amp;入力シート!C42</f>
        <v>（電話番号）027-898-5945</v>
      </c>
      <c r="G52" s="464"/>
      <c r="H52" s="480"/>
      <c r="I52" s="483"/>
    </row>
    <row r="53" spans="1:9" ht="15.6" customHeight="1" thickBot="1">
      <c r="C53" s="459" t="str">
        <f>"・担　当　者　　"&amp;入力シート!C43</f>
        <v>・担　当　者　　赤城　次郎</v>
      </c>
      <c r="D53" s="465"/>
      <c r="E53" s="477"/>
      <c r="F53" s="465" t="str">
        <f>"（電話番号）"&amp;入力シート!C44</f>
        <v>（電話番号）027-898-5945</v>
      </c>
      <c r="G53" s="466"/>
      <c r="H53" s="481"/>
      <c r="I53" s="484"/>
    </row>
  </sheetData>
  <mergeCells count="71">
    <mergeCell ref="M1:Q5"/>
    <mergeCell ref="J40:K41"/>
    <mergeCell ref="J42:K43"/>
    <mergeCell ref="F43:H43"/>
    <mergeCell ref="J44:K46"/>
    <mergeCell ref="F45:H45"/>
    <mergeCell ref="H16:J16"/>
    <mergeCell ref="A3:K3"/>
    <mergeCell ref="J5:K5"/>
    <mergeCell ref="A11:C11"/>
    <mergeCell ref="H15:K15"/>
    <mergeCell ref="H13:K13"/>
    <mergeCell ref="H14:K14"/>
    <mergeCell ref="H12:K12"/>
    <mergeCell ref="A7:C7"/>
    <mergeCell ref="A38:B38"/>
    <mergeCell ref="G38:H38"/>
    <mergeCell ref="I38:K38"/>
    <mergeCell ref="A39:B39"/>
    <mergeCell ref="G39:H39"/>
    <mergeCell ref="I39:K39"/>
    <mergeCell ref="A36:B36"/>
    <mergeCell ref="G36:H36"/>
    <mergeCell ref="I36:K36"/>
    <mergeCell ref="A37:B37"/>
    <mergeCell ref="G37:H37"/>
    <mergeCell ref="I37:K37"/>
    <mergeCell ref="A34:B34"/>
    <mergeCell ref="G34:H34"/>
    <mergeCell ref="I34:K34"/>
    <mergeCell ref="A35:B35"/>
    <mergeCell ref="G35:H35"/>
    <mergeCell ref="I35:K35"/>
    <mergeCell ref="A32:B32"/>
    <mergeCell ref="G32:H32"/>
    <mergeCell ref="I32:K32"/>
    <mergeCell ref="A33:B33"/>
    <mergeCell ref="G33:H33"/>
    <mergeCell ref="I33:K33"/>
    <mergeCell ref="A30:B30"/>
    <mergeCell ref="G30:H30"/>
    <mergeCell ref="I30:K30"/>
    <mergeCell ref="A31:B31"/>
    <mergeCell ref="G31:H31"/>
    <mergeCell ref="I31:K31"/>
    <mergeCell ref="A28:B28"/>
    <mergeCell ref="G28:H28"/>
    <mergeCell ref="I28:K28"/>
    <mergeCell ref="A29:B29"/>
    <mergeCell ref="G29:H29"/>
    <mergeCell ref="I29:K29"/>
    <mergeCell ref="A26:B26"/>
    <mergeCell ref="G26:H26"/>
    <mergeCell ref="I26:K26"/>
    <mergeCell ref="A27:B27"/>
    <mergeCell ref="G27:H27"/>
    <mergeCell ref="I27:K27"/>
    <mergeCell ref="A24:B24"/>
    <mergeCell ref="G24:H24"/>
    <mergeCell ref="I24:K24"/>
    <mergeCell ref="A25:B25"/>
    <mergeCell ref="G25:H25"/>
    <mergeCell ref="I25:K25"/>
    <mergeCell ref="H8:K11"/>
    <mergeCell ref="B21:E21"/>
    <mergeCell ref="H21:K21"/>
    <mergeCell ref="A22:B23"/>
    <mergeCell ref="C22:C23"/>
    <mergeCell ref="D22:D23"/>
    <mergeCell ref="E22:H22"/>
    <mergeCell ref="I22:K23"/>
  </mergeCells>
  <phoneticPr fontId="3"/>
  <conditionalFormatting sqref="J5:K5">
    <cfRule type="expression" dxfId="7" priority="1">
      <formula>LEN(J5)&gt;0</formula>
    </cfRule>
  </conditionalFormatting>
  <hyperlinks>
    <hyperlink ref="M1:Q5" location="入力シート!A1" display="入力シート" xr:uid="{00000000-0004-0000-1C00-000000000000}"/>
  </hyperlinks>
  <printOptions gridLinesSet="0"/>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C39"/>
  <sheetViews>
    <sheetView showGridLines="0" zoomScale="85" zoomScaleNormal="85" zoomScaleSheetLayoutView="95" workbookViewId="0">
      <selection activeCell="C17" sqref="C17"/>
    </sheetView>
  </sheetViews>
  <sheetFormatPr defaultRowHeight="18"/>
  <cols>
    <col min="1" max="1" width="7.5" style="1" customWidth="1"/>
    <col min="2" max="2" width="13.375" style="1" customWidth="1"/>
    <col min="3" max="3" width="71.125" style="1" customWidth="1"/>
    <col min="4" max="4" width="5.25" style="1" customWidth="1"/>
    <col min="5" max="256" width="9" style="1"/>
    <col min="257" max="257" width="8.75" style="1" bestFit="1" customWidth="1"/>
    <col min="258" max="258" width="64.375" style="1" customWidth="1"/>
    <col min="259" max="259" width="11.875" style="1" customWidth="1"/>
    <col min="260" max="260" width="5.25" style="1" customWidth="1"/>
    <col min="261" max="512" width="9" style="1"/>
    <col min="513" max="513" width="8.75" style="1" bestFit="1" customWidth="1"/>
    <col min="514" max="514" width="64.375" style="1" customWidth="1"/>
    <col min="515" max="515" width="11.875" style="1" customWidth="1"/>
    <col min="516" max="516" width="5.25" style="1" customWidth="1"/>
    <col min="517" max="768" width="9" style="1"/>
    <col min="769" max="769" width="8.75" style="1" bestFit="1" customWidth="1"/>
    <col min="770" max="770" width="64.375" style="1" customWidth="1"/>
    <col min="771" max="771" width="11.875" style="1" customWidth="1"/>
    <col min="772" max="772" width="5.25" style="1" customWidth="1"/>
    <col min="773" max="1024" width="9" style="1"/>
    <col min="1025" max="1025" width="8.75" style="1" bestFit="1" customWidth="1"/>
    <col min="1026" max="1026" width="64.375" style="1" customWidth="1"/>
    <col min="1027" max="1027" width="11.875" style="1" customWidth="1"/>
    <col min="1028" max="1028" width="5.25" style="1" customWidth="1"/>
    <col min="1029" max="1280" width="9" style="1"/>
    <col min="1281" max="1281" width="8.75" style="1" bestFit="1" customWidth="1"/>
    <col min="1282" max="1282" width="64.375" style="1" customWidth="1"/>
    <col min="1283" max="1283" width="11.875" style="1" customWidth="1"/>
    <col min="1284" max="1284" width="5.25" style="1" customWidth="1"/>
    <col min="1285" max="1536" width="9" style="1"/>
    <col min="1537" max="1537" width="8.75" style="1" bestFit="1" customWidth="1"/>
    <col min="1538" max="1538" width="64.375" style="1" customWidth="1"/>
    <col min="1539" max="1539" width="11.875" style="1" customWidth="1"/>
    <col min="1540" max="1540" width="5.25" style="1" customWidth="1"/>
    <col min="1541" max="1792" width="9" style="1"/>
    <col min="1793" max="1793" width="8.75" style="1" bestFit="1" customWidth="1"/>
    <col min="1794" max="1794" width="64.375" style="1" customWidth="1"/>
    <col min="1795" max="1795" width="11.875" style="1" customWidth="1"/>
    <col min="1796" max="1796" width="5.25" style="1" customWidth="1"/>
    <col min="1797" max="2048" width="9" style="1"/>
    <col min="2049" max="2049" width="8.75" style="1" bestFit="1" customWidth="1"/>
    <col min="2050" max="2050" width="64.375" style="1" customWidth="1"/>
    <col min="2051" max="2051" width="11.875" style="1" customWidth="1"/>
    <col min="2052" max="2052" width="5.25" style="1" customWidth="1"/>
    <col min="2053" max="2304" width="9" style="1"/>
    <col min="2305" max="2305" width="8.75" style="1" bestFit="1" customWidth="1"/>
    <col min="2306" max="2306" width="64.375" style="1" customWidth="1"/>
    <col min="2307" max="2307" width="11.875" style="1" customWidth="1"/>
    <col min="2308" max="2308" width="5.25" style="1" customWidth="1"/>
    <col min="2309" max="2560" width="9" style="1"/>
    <col min="2561" max="2561" width="8.75" style="1" bestFit="1" customWidth="1"/>
    <col min="2562" max="2562" width="64.375" style="1" customWidth="1"/>
    <col min="2563" max="2563" width="11.875" style="1" customWidth="1"/>
    <col min="2564" max="2564" width="5.25" style="1" customWidth="1"/>
    <col min="2565" max="2816" width="9" style="1"/>
    <col min="2817" max="2817" width="8.75" style="1" bestFit="1" customWidth="1"/>
    <col min="2818" max="2818" width="64.375" style="1" customWidth="1"/>
    <col min="2819" max="2819" width="11.875" style="1" customWidth="1"/>
    <col min="2820" max="2820" width="5.25" style="1" customWidth="1"/>
    <col min="2821" max="3072" width="9" style="1"/>
    <col min="3073" max="3073" width="8.75" style="1" bestFit="1" customWidth="1"/>
    <col min="3074" max="3074" width="64.375" style="1" customWidth="1"/>
    <col min="3075" max="3075" width="11.875" style="1" customWidth="1"/>
    <col min="3076" max="3076" width="5.25" style="1" customWidth="1"/>
    <col min="3077" max="3328" width="9" style="1"/>
    <col min="3329" max="3329" width="8.75" style="1" bestFit="1" customWidth="1"/>
    <col min="3330" max="3330" width="64.375" style="1" customWidth="1"/>
    <col min="3331" max="3331" width="11.875" style="1" customWidth="1"/>
    <col min="3332" max="3332" width="5.25" style="1" customWidth="1"/>
    <col min="3333" max="3584" width="9" style="1"/>
    <col min="3585" max="3585" width="8.75" style="1" bestFit="1" customWidth="1"/>
    <col min="3586" max="3586" width="64.375" style="1" customWidth="1"/>
    <col min="3587" max="3587" width="11.875" style="1" customWidth="1"/>
    <col min="3588" max="3588" width="5.25" style="1" customWidth="1"/>
    <col min="3589" max="3840" width="9" style="1"/>
    <col min="3841" max="3841" width="8.75" style="1" bestFit="1" customWidth="1"/>
    <col min="3842" max="3842" width="64.375" style="1" customWidth="1"/>
    <col min="3843" max="3843" width="11.875" style="1" customWidth="1"/>
    <col min="3844" max="3844" width="5.25" style="1" customWidth="1"/>
    <col min="3845" max="4096" width="9" style="1"/>
    <col min="4097" max="4097" width="8.75" style="1" bestFit="1" customWidth="1"/>
    <col min="4098" max="4098" width="64.375" style="1" customWidth="1"/>
    <col min="4099" max="4099" width="11.875" style="1" customWidth="1"/>
    <col min="4100" max="4100" width="5.25" style="1" customWidth="1"/>
    <col min="4101" max="4352" width="9" style="1"/>
    <col min="4353" max="4353" width="8.75" style="1" bestFit="1" customWidth="1"/>
    <col min="4354" max="4354" width="64.375" style="1" customWidth="1"/>
    <col min="4355" max="4355" width="11.875" style="1" customWidth="1"/>
    <col min="4356" max="4356" width="5.25" style="1" customWidth="1"/>
    <col min="4357" max="4608" width="9" style="1"/>
    <col min="4609" max="4609" width="8.75" style="1" bestFit="1" customWidth="1"/>
    <col min="4610" max="4610" width="64.375" style="1" customWidth="1"/>
    <col min="4611" max="4611" width="11.875" style="1" customWidth="1"/>
    <col min="4612" max="4612" width="5.25" style="1" customWidth="1"/>
    <col min="4613" max="4864" width="9" style="1"/>
    <col min="4865" max="4865" width="8.75" style="1" bestFit="1" customWidth="1"/>
    <col min="4866" max="4866" width="64.375" style="1" customWidth="1"/>
    <col min="4867" max="4867" width="11.875" style="1" customWidth="1"/>
    <col min="4868" max="4868" width="5.25" style="1" customWidth="1"/>
    <col min="4869" max="5120" width="9" style="1"/>
    <col min="5121" max="5121" width="8.75" style="1" bestFit="1" customWidth="1"/>
    <col min="5122" max="5122" width="64.375" style="1" customWidth="1"/>
    <col min="5123" max="5123" width="11.875" style="1" customWidth="1"/>
    <col min="5124" max="5124" width="5.25" style="1" customWidth="1"/>
    <col min="5125" max="5376" width="9" style="1"/>
    <col min="5377" max="5377" width="8.75" style="1" bestFit="1" customWidth="1"/>
    <col min="5378" max="5378" width="64.375" style="1" customWidth="1"/>
    <col min="5379" max="5379" width="11.875" style="1" customWidth="1"/>
    <col min="5380" max="5380" width="5.25" style="1" customWidth="1"/>
    <col min="5381" max="5632" width="9" style="1"/>
    <col min="5633" max="5633" width="8.75" style="1" bestFit="1" customWidth="1"/>
    <col min="5634" max="5634" width="64.375" style="1" customWidth="1"/>
    <col min="5635" max="5635" width="11.875" style="1" customWidth="1"/>
    <col min="5636" max="5636" width="5.25" style="1" customWidth="1"/>
    <col min="5637" max="5888" width="9" style="1"/>
    <col min="5889" max="5889" width="8.75" style="1" bestFit="1" customWidth="1"/>
    <col min="5890" max="5890" width="64.375" style="1" customWidth="1"/>
    <col min="5891" max="5891" width="11.875" style="1" customWidth="1"/>
    <col min="5892" max="5892" width="5.25" style="1" customWidth="1"/>
    <col min="5893" max="6144" width="9" style="1"/>
    <col min="6145" max="6145" width="8.75" style="1" bestFit="1" customWidth="1"/>
    <col min="6146" max="6146" width="64.375" style="1" customWidth="1"/>
    <col min="6147" max="6147" width="11.875" style="1" customWidth="1"/>
    <col min="6148" max="6148" width="5.25" style="1" customWidth="1"/>
    <col min="6149" max="6400" width="9" style="1"/>
    <col min="6401" max="6401" width="8.75" style="1" bestFit="1" customWidth="1"/>
    <col min="6402" max="6402" width="64.375" style="1" customWidth="1"/>
    <col min="6403" max="6403" width="11.875" style="1" customWidth="1"/>
    <col min="6404" max="6404" width="5.25" style="1" customWidth="1"/>
    <col min="6405" max="6656" width="9" style="1"/>
    <col min="6657" max="6657" width="8.75" style="1" bestFit="1" customWidth="1"/>
    <col min="6658" max="6658" width="64.375" style="1" customWidth="1"/>
    <col min="6659" max="6659" width="11.875" style="1" customWidth="1"/>
    <col min="6660" max="6660" width="5.25" style="1" customWidth="1"/>
    <col min="6661" max="6912" width="9" style="1"/>
    <col min="6913" max="6913" width="8.75" style="1" bestFit="1" customWidth="1"/>
    <col min="6914" max="6914" width="64.375" style="1" customWidth="1"/>
    <col min="6915" max="6915" width="11.875" style="1" customWidth="1"/>
    <col min="6916" max="6916" width="5.25" style="1" customWidth="1"/>
    <col min="6917" max="7168" width="9" style="1"/>
    <col min="7169" max="7169" width="8.75" style="1" bestFit="1" customWidth="1"/>
    <col min="7170" max="7170" width="64.375" style="1" customWidth="1"/>
    <col min="7171" max="7171" width="11.875" style="1" customWidth="1"/>
    <col min="7172" max="7172" width="5.25" style="1" customWidth="1"/>
    <col min="7173" max="7424" width="9" style="1"/>
    <col min="7425" max="7425" width="8.75" style="1" bestFit="1" customWidth="1"/>
    <col min="7426" max="7426" width="64.375" style="1" customWidth="1"/>
    <col min="7427" max="7427" width="11.875" style="1" customWidth="1"/>
    <col min="7428" max="7428" width="5.25" style="1" customWidth="1"/>
    <col min="7429" max="7680" width="9" style="1"/>
    <col min="7681" max="7681" width="8.75" style="1" bestFit="1" customWidth="1"/>
    <col min="7682" max="7682" width="64.375" style="1" customWidth="1"/>
    <col min="7683" max="7683" width="11.875" style="1" customWidth="1"/>
    <col min="7684" max="7684" width="5.25" style="1" customWidth="1"/>
    <col min="7685" max="7936" width="9" style="1"/>
    <col min="7937" max="7937" width="8.75" style="1" bestFit="1" customWidth="1"/>
    <col min="7938" max="7938" width="64.375" style="1" customWidth="1"/>
    <col min="7939" max="7939" width="11.875" style="1" customWidth="1"/>
    <col min="7940" max="7940" width="5.25" style="1" customWidth="1"/>
    <col min="7941" max="8192" width="9" style="1"/>
    <col min="8193" max="8193" width="8.75" style="1" bestFit="1" customWidth="1"/>
    <col min="8194" max="8194" width="64.375" style="1" customWidth="1"/>
    <col min="8195" max="8195" width="11.875" style="1" customWidth="1"/>
    <col min="8196" max="8196" width="5.25" style="1" customWidth="1"/>
    <col min="8197" max="8448" width="9" style="1"/>
    <col min="8449" max="8449" width="8.75" style="1" bestFit="1" customWidth="1"/>
    <col min="8450" max="8450" width="64.375" style="1" customWidth="1"/>
    <col min="8451" max="8451" width="11.875" style="1" customWidth="1"/>
    <col min="8452" max="8452" width="5.25" style="1" customWidth="1"/>
    <col min="8453" max="8704" width="9" style="1"/>
    <col min="8705" max="8705" width="8.75" style="1" bestFit="1" customWidth="1"/>
    <col min="8706" max="8706" width="64.375" style="1" customWidth="1"/>
    <col min="8707" max="8707" width="11.875" style="1" customWidth="1"/>
    <col min="8708" max="8708" width="5.25" style="1" customWidth="1"/>
    <col min="8709" max="8960" width="9" style="1"/>
    <col min="8961" max="8961" width="8.75" style="1" bestFit="1" customWidth="1"/>
    <col min="8962" max="8962" width="64.375" style="1" customWidth="1"/>
    <col min="8963" max="8963" width="11.875" style="1" customWidth="1"/>
    <col min="8964" max="8964" width="5.25" style="1" customWidth="1"/>
    <col min="8965" max="9216" width="9" style="1"/>
    <col min="9217" max="9217" width="8.75" style="1" bestFit="1" customWidth="1"/>
    <col min="9218" max="9218" width="64.375" style="1" customWidth="1"/>
    <col min="9219" max="9219" width="11.875" style="1" customWidth="1"/>
    <col min="9220" max="9220" width="5.25" style="1" customWidth="1"/>
    <col min="9221" max="9472" width="9" style="1"/>
    <col min="9473" max="9473" width="8.75" style="1" bestFit="1" customWidth="1"/>
    <col min="9474" max="9474" width="64.375" style="1" customWidth="1"/>
    <col min="9475" max="9475" width="11.875" style="1" customWidth="1"/>
    <col min="9476" max="9476" width="5.25" style="1" customWidth="1"/>
    <col min="9477" max="9728" width="9" style="1"/>
    <col min="9729" max="9729" width="8.75" style="1" bestFit="1" customWidth="1"/>
    <col min="9730" max="9730" width="64.375" style="1" customWidth="1"/>
    <col min="9731" max="9731" width="11.875" style="1" customWidth="1"/>
    <col min="9732" max="9732" width="5.25" style="1" customWidth="1"/>
    <col min="9733" max="9984" width="9" style="1"/>
    <col min="9985" max="9985" width="8.75" style="1" bestFit="1" customWidth="1"/>
    <col min="9986" max="9986" width="64.375" style="1" customWidth="1"/>
    <col min="9987" max="9987" width="11.875" style="1" customWidth="1"/>
    <col min="9988" max="9988" width="5.25" style="1" customWidth="1"/>
    <col min="9989" max="10240" width="9" style="1"/>
    <col min="10241" max="10241" width="8.75" style="1" bestFit="1" customWidth="1"/>
    <col min="10242" max="10242" width="64.375" style="1" customWidth="1"/>
    <col min="10243" max="10243" width="11.875" style="1" customWidth="1"/>
    <col min="10244" max="10244" width="5.25" style="1" customWidth="1"/>
    <col min="10245" max="10496" width="9" style="1"/>
    <col min="10497" max="10497" width="8.75" style="1" bestFit="1" customWidth="1"/>
    <col min="10498" max="10498" width="64.375" style="1" customWidth="1"/>
    <col min="10499" max="10499" width="11.875" style="1" customWidth="1"/>
    <col min="10500" max="10500" width="5.25" style="1" customWidth="1"/>
    <col min="10501" max="10752" width="9" style="1"/>
    <col min="10753" max="10753" width="8.75" style="1" bestFit="1" customWidth="1"/>
    <col min="10754" max="10754" width="64.375" style="1" customWidth="1"/>
    <col min="10755" max="10755" width="11.875" style="1" customWidth="1"/>
    <col min="10756" max="10756" width="5.25" style="1" customWidth="1"/>
    <col min="10757" max="11008" width="9" style="1"/>
    <col min="11009" max="11009" width="8.75" style="1" bestFit="1" customWidth="1"/>
    <col min="11010" max="11010" width="64.375" style="1" customWidth="1"/>
    <col min="11011" max="11011" width="11.875" style="1" customWidth="1"/>
    <col min="11012" max="11012" width="5.25" style="1" customWidth="1"/>
    <col min="11013" max="11264" width="9" style="1"/>
    <col min="11265" max="11265" width="8.75" style="1" bestFit="1" customWidth="1"/>
    <col min="11266" max="11266" width="64.375" style="1" customWidth="1"/>
    <col min="11267" max="11267" width="11.875" style="1" customWidth="1"/>
    <col min="11268" max="11268" width="5.25" style="1" customWidth="1"/>
    <col min="11269" max="11520" width="9" style="1"/>
    <col min="11521" max="11521" width="8.75" style="1" bestFit="1" customWidth="1"/>
    <col min="11522" max="11522" width="64.375" style="1" customWidth="1"/>
    <col min="11523" max="11523" width="11.875" style="1" customWidth="1"/>
    <col min="11524" max="11524" width="5.25" style="1" customWidth="1"/>
    <col min="11525" max="11776" width="9" style="1"/>
    <col min="11777" max="11777" width="8.75" style="1" bestFit="1" customWidth="1"/>
    <col min="11778" max="11778" width="64.375" style="1" customWidth="1"/>
    <col min="11779" max="11779" width="11.875" style="1" customWidth="1"/>
    <col min="11780" max="11780" width="5.25" style="1" customWidth="1"/>
    <col min="11781" max="12032" width="9" style="1"/>
    <col min="12033" max="12033" width="8.75" style="1" bestFit="1" customWidth="1"/>
    <col min="12034" max="12034" width="64.375" style="1" customWidth="1"/>
    <col min="12035" max="12035" width="11.875" style="1" customWidth="1"/>
    <col min="12036" max="12036" width="5.25" style="1" customWidth="1"/>
    <col min="12037" max="12288" width="9" style="1"/>
    <col min="12289" max="12289" width="8.75" style="1" bestFit="1" customWidth="1"/>
    <col min="12290" max="12290" width="64.375" style="1" customWidth="1"/>
    <col min="12291" max="12291" width="11.875" style="1" customWidth="1"/>
    <col min="12292" max="12292" width="5.25" style="1" customWidth="1"/>
    <col min="12293" max="12544" width="9" style="1"/>
    <col min="12545" max="12545" width="8.75" style="1" bestFit="1" customWidth="1"/>
    <col min="12546" max="12546" width="64.375" style="1" customWidth="1"/>
    <col min="12547" max="12547" width="11.875" style="1" customWidth="1"/>
    <col min="12548" max="12548" width="5.25" style="1" customWidth="1"/>
    <col min="12549" max="12800" width="9" style="1"/>
    <col min="12801" max="12801" width="8.75" style="1" bestFit="1" customWidth="1"/>
    <col min="12802" max="12802" width="64.375" style="1" customWidth="1"/>
    <col min="12803" max="12803" width="11.875" style="1" customWidth="1"/>
    <col min="12804" max="12804" width="5.25" style="1" customWidth="1"/>
    <col min="12805" max="13056" width="9" style="1"/>
    <col min="13057" max="13057" width="8.75" style="1" bestFit="1" customWidth="1"/>
    <col min="13058" max="13058" width="64.375" style="1" customWidth="1"/>
    <col min="13059" max="13059" width="11.875" style="1" customWidth="1"/>
    <col min="13060" max="13060" width="5.25" style="1" customWidth="1"/>
    <col min="13061" max="13312" width="9" style="1"/>
    <col min="13313" max="13313" width="8.75" style="1" bestFit="1" customWidth="1"/>
    <col min="13314" max="13314" width="64.375" style="1" customWidth="1"/>
    <col min="13315" max="13315" width="11.875" style="1" customWidth="1"/>
    <col min="13316" max="13316" width="5.25" style="1" customWidth="1"/>
    <col min="13317" max="13568" width="9" style="1"/>
    <col min="13569" max="13569" width="8.75" style="1" bestFit="1" customWidth="1"/>
    <col min="13570" max="13570" width="64.375" style="1" customWidth="1"/>
    <col min="13571" max="13571" width="11.875" style="1" customWidth="1"/>
    <col min="13572" max="13572" width="5.25" style="1" customWidth="1"/>
    <col min="13573" max="13824" width="9" style="1"/>
    <col min="13825" max="13825" width="8.75" style="1" bestFit="1" customWidth="1"/>
    <col min="13826" max="13826" width="64.375" style="1" customWidth="1"/>
    <col min="13827" max="13827" width="11.875" style="1" customWidth="1"/>
    <col min="13828" max="13828" width="5.25" style="1" customWidth="1"/>
    <col min="13829" max="14080" width="9" style="1"/>
    <col min="14081" max="14081" width="8.75" style="1" bestFit="1" customWidth="1"/>
    <col min="14082" max="14082" width="64.375" style="1" customWidth="1"/>
    <col min="14083" max="14083" width="11.875" style="1" customWidth="1"/>
    <col min="14084" max="14084" width="5.25" style="1" customWidth="1"/>
    <col min="14085" max="14336" width="9" style="1"/>
    <col min="14337" max="14337" width="8.75" style="1" bestFit="1" customWidth="1"/>
    <col min="14338" max="14338" width="64.375" style="1" customWidth="1"/>
    <col min="14339" max="14339" width="11.875" style="1" customWidth="1"/>
    <col min="14340" max="14340" width="5.25" style="1" customWidth="1"/>
    <col min="14341" max="14592" width="9" style="1"/>
    <col min="14593" max="14593" width="8.75" style="1" bestFit="1" customWidth="1"/>
    <col min="14594" max="14594" width="64.375" style="1" customWidth="1"/>
    <col min="14595" max="14595" width="11.875" style="1" customWidth="1"/>
    <col min="14596" max="14596" width="5.25" style="1" customWidth="1"/>
    <col min="14597" max="14848" width="9" style="1"/>
    <col min="14849" max="14849" width="8.75" style="1" bestFit="1" customWidth="1"/>
    <col min="14850" max="14850" width="64.375" style="1" customWidth="1"/>
    <col min="14851" max="14851" width="11.875" style="1" customWidth="1"/>
    <col min="14852" max="14852" width="5.25" style="1" customWidth="1"/>
    <col min="14853" max="15104" width="9" style="1"/>
    <col min="15105" max="15105" width="8.75" style="1" bestFit="1" customWidth="1"/>
    <col min="15106" max="15106" width="64.375" style="1" customWidth="1"/>
    <col min="15107" max="15107" width="11.875" style="1" customWidth="1"/>
    <col min="15108" max="15108" width="5.25" style="1" customWidth="1"/>
    <col min="15109" max="15360" width="9" style="1"/>
    <col min="15361" max="15361" width="8.75" style="1" bestFit="1" customWidth="1"/>
    <col min="15362" max="15362" width="64.375" style="1" customWidth="1"/>
    <col min="15363" max="15363" width="11.875" style="1" customWidth="1"/>
    <col min="15364" max="15364" width="5.25" style="1" customWidth="1"/>
    <col min="15365" max="15616" width="9" style="1"/>
    <col min="15617" max="15617" width="8.75" style="1" bestFit="1" customWidth="1"/>
    <col min="15618" max="15618" width="64.375" style="1" customWidth="1"/>
    <col min="15619" max="15619" width="11.875" style="1" customWidth="1"/>
    <col min="15620" max="15620" width="5.25" style="1" customWidth="1"/>
    <col min="15621" max="15872" width="9" style="1"/>
    <col min="15873" max="15873" width="8.75" style="1" bestFit="1" customWidth="1"/>
    <col min="15874" max="15874" width="64.375" style="1" customWidth="1"/>
    <col min="15875" max="15875" width="11.875" style="1" customWidth="1"/>
    <col min="15876" max="15876" width="5.25" style="1" customWidth="1"/>
    <col min="15877" max="16128" width="9" style="1"/>
    <col min="16129" max="16129" width="8.75" style="1" bestFit="1" customWidth="1"/>
    <col min="16130" max="16130" width="64.375" style="1" customWidth="1"/>
    <col min="16131" max="16131" width="11.875" style="1" customWidth="1"/>
    <col min="16132" max="16132" width="5.25" style="1" customWidth="1"/>
    <col min="16133" max="16384" width="9" style="1"/>
  </cols>
  <sheetData>
    <row r="1" spans="1:3" ht="27.75" customHeight="1">
      <c r="B1" s="569" t="s">
        <v>79</v>
      </c>
      <c r="C1" s="569"/>
    </row>
    <row r="2" spans="1:3">
      <c r="A2" s="409"/>
      <c r="B2" s="409"/>
      <c r="C2" s="416" t="s">
        <v>80</v>
      </c>
    </row>
    <row r="3" spans="1:3" ht="18.600000000000001" thickBot="1">
      <c r="A3" s="410"/>
      <c r="B3" s="410" t="s">
        <v>81</v>
      </c>
      <c r="C3" s="411" t="s">
        <v>82</v>
      </c>
    </row>
    <row r="4" spans="1:3" ht="18" customHeight="1" thickTop="1">
      <c r="A4" s="412">
        <v>1</v>
      </c>
      <c r="B4" s="415" t="s">
        <v>83</v>
      </c>
      <c r="C4" s="512" t="s">
        <v>84</v>
      </c>
    </row>
    <row r="5" spans="1:3" ht="18" customHeight="1">
      <c r="A5" s="414">
        <v>2</v>
      </c>
      <c r="B5" s="413" t="s">
        <v>85</v>
      </c>
      <c r="C5" s="512" t="s">
        <v>86</v>
      </c>
    </row>
    <row r="6" spans="1:3" ht="18" customHeight="1">
      <c r="A6" s="413">
        <v>3</v>
      </c>
      <c r="B6" s="413" t="s">
        <v>87</v>
      </c>
      <c r="C6" s="513" t="s">
        <v>88</v>
      </c>
    </row>
    <row r="7" spans="1:3" ht="18" customHeight="1">
      <c r="A7" s="414">
        <v>4</v>
      </c>
      <c r="B7" s="413" t="s">
        <v>89</v>
      </c>
      <c r="C7" s="513" t="s">
        <v>90</v>
      </c>
    </row>
    <row r="8" spans="1:3" ht="18" customHeight="1">
      <c r="A8" s="413">
        <v>5</v>
      </c>
      <c r="B8" s="413" t="s">
        <v>91</v>
      </c>
      <c r="C8" s="513" t="s">
        <v>92</v>
      </c>
    </row>
    <row r="9" spans="1:3">
      <c r="A9" s="414">
        <v>6</v>
      </c>
      <c r="B9" s="413" t="s">
        <v>93</v>
      </c>
      <c r="C9" s="419" t="s">
        <v>94</v>
      </c>
    </row>
    <row r="10" spans="1:3">
      <c r="A10" s="413">
        <v>7</v>
      </c>
      <c r="B10" s="413" t="s">
        <v>93</v>
      </c>
      <c r="C10" s="419" t="s">
        <v>95</v>
      </c>
    </row>
    <row r="11" spans="1:3" ht="36">
      <c r="A11" s="414">
        <v>8</v>
      </c>
      <c r="B11" s="413" t="s">
        <v>96</v>
      </c>
      <c r="C11" s="419" t="s">
        <v>97</v>
      </c>
    </row>
    <row r="12" spans="1:3">
      <c r="A12" s="413">
        <v>9</v>
      </c>
      <c r="B12" s="413" t="s">
        <v>98</v>
      </c>
      <c r="C12" s="419" t="s">
        <v>99</v>
      </c>
    </row>
    <row r="13" spans="1:3">
      <c r="A13" s="414">
        <v>10</v>
      </c>
      <c r="B13" s="413" t="s">
        <v>100</v>
      </c>
      <c r="C13" s="419" t="s">
        <v>101</v>
      </c>
    </row>
    <row r="14" spans="1:3">
      <c r="A14" s="413">
        <v>11</v>
      </c>
      <c r="B14" s="413" t="s">
        <v>102</v>
      </c>
      <c r="C14" s="419" t="s">
        <v>103</v>
      </c>
    </row>
    <row r="15" spans="1:3" ht="18" customHeight="1">
      <c r="A15" s="414">
        <v>12</v>
      </c>
      <c r="B15" s="413" t="s">
        <v>104</v>
      </c>
      <c r="C15" s="513" t="s">
        <v>105</v>
      </c>
    </row>
    <row r="16" spans="1:3" ht="18" customHeight="1">
      <c r="A16" s="413">
        <v>13</v>
      </c>
      <c r="B16" s="413" t="s">
        <v>106</v>
      </c>
      <c r="C16" s="513" t="s">
        <v>107</v>
      </c>
    </row>
    <row r="17" spans="1:3" ht="18" customHeight="1">
      <c r="A17" s="414">
        <v>14</v>
      </c>
      <c r="B17" s="413" t="s">
        <v>108</v>
      </c>
      <c r="C17" s="513" t="s">
        <v>109</v>
      </c>
    </row>
    <row r="18" spans="1:3" ht="18" customHeight="1">
      <c r="A18" s="413">
        <v>15</v>
      </c>
      <c r="B18" s="413" t="s">
        <v>110</v>
      </c>
      <c r="C18" s="513" t="s">
        <v>111</v>
      </c>
    </row>
    <row r="19" spans="1:3" ht="18" customHeight="1">
      <c r="A19" s="414">
        <v>16</v>
      </c>
      <c r="B19" s="413" t="s">
        <v>112</v>
      </c>
      <c r="C19" s="513" t="s">
        <v>113</v>
      </c>
    </row>
    <row r="20" spans="1:3" ht="18" customHeight="1">
      <c r="A20" s="413">
        <v>17</v>
      </c>
      <c r="B20" s="413" t="s">
        <v>114</v>
      </c>
      <c r="C20" s="513" t="s">
        <v>115</v>
      </c>
    </row>
    <row r="21" spans="1:3" ht="18" customHeight="1">
      <c r="A21" s="414">
        <v>18</v>
      </c>
      <c r="B21" s="413" t="s">
        <v>116</v>
      </c>
      <c r="C21" s="513" t="s">
        <v>117</v>
      </c>
    </row>
    <row r="22" spans="1:3" ht="18" customHeight="1">
      <c r="A22" s="413">
        <v>19</v>
      </c>
      <c r="B22" s="413" t="s">
        <v>118</v>
      </c>
      <c r="C22" s="513" t="s">
        <v>119</v>
      </c>
    </row>
    <row r="23" spans="1:3" ht="18" customHeight="1">
      <c r="A23" s="414">
        <v>20</v>
      </c>
      <c r="B23" s="413" t="s">
        <v>120</v>
      </c>
      <c r="C23" s="513" t="s">
        <v>121</v>
      </c>
    </row>
    <row r="24" spans="1:3" ht="18" customHeight="1">
      <c r="A24" s="413">
        <v>21</v>
      </c>
      <c r="B24" s="413" t="s">
        <v>122</v>
      </c>
      <c r="C24" s="513" t="s">
        <v>123</v>
      </c>
    </row>
    <row r="25" spans="1:3" ht="18" customHeight="1">
      <c r="A25" s="414">
        <v>22</v>
      </c>
      <c r="B25" s="413" t="s">
        <v>124</v>
      </c>
      <c r="C25" s="513" t="s">
        <v>125</v>
      </c>
    </row>
    <row r="26" spans="1:3" ht="18" customHeight="1">
      <c r="A26" s="413">
        <v>23</v>
      </c>
      <c r="B26" s="413" t="s">
        <v>126</v>
      </c>
      <c r="C26" s="513" t="s">
        <v>127</v>
      </c>
    </row>
    <row r="27" spans="1:3" ht="18" customHeight="1">
      <c r="A27" s="413">
        <v>24</v>
      </c>
      <c r="B27" s="413" t="s">
        <v>128</v>
      </c>
      <c r="C27" s="513" t="s">
        <v>129</v>
      </c>
    </row>
    <row r="28" spans="1:3" ht="18" customHeight="1">
      <c r="A28" s="414">
        <v>25</v>
      </c>
      <c r="B28" s="413" t="s">
        <v>130</v>
      </c>
      <c r="C28" s="513" t="s">
        <v>131</v>
      </c>
    </row>
    <row r="29" spans="1:3" ht="18" customHeight="1">
      <c r="A29" s="413">
        <v>26</v>
      </c>
      <c r="B29" s="413" t="s">
        <v>132</v>
      </c>
      <c r="C29" s="513" t="s">
        <v>133</v>
      </c>
    </row>
    <row r="30" spans="1:3" ht="18" customHeight="1">
      <c r="A30" s="413">
        <v>27</v>
      </c>
      <c r="B30" s="413" t="s">
        <v>134</v>
      </c>
      <c r="C30" s="513" t="s">
        <v>135</v>
      </c>
    </row>
    <row r="31" spans="1:3" ht="18" customHeight="1">
      <c r="A31" s="414">
        <v>28</v>
      </c>
      <c r="B31" s="413" t="s">
        <v>136</v>
      </c>
      <c r="C31" s="513" t="s">
        <v>137</v>
      </c>
    </row>
    <row r="32" spans="1:3" ht="18" customHeight="1">
      <c r="A32" s="413">
        <v>29</v>
      </c>
      <c r="B32" s="413" t="s">
        <v>138</v>
      </c>
      <c r="C32" s="513" t="s">
        <v>139</v>
      </c>
    </row>
    <row r="33" spans="1:3" ht="18" customHeight="1">
      <c r="A33" s="413">
        <v>30</v>
      </c>
      <c r="B33" s="413" t="s">
        <v>140</v>
      </c>
      <c r="C33" s="513" t="s">
        <v>141</v>
      </c>
    </row>
    <row r="34" spans="1:3" ht="18" customHeight="1">
      <c r="A34" s="414">
        <v>31</v>
      </c>
      <c r="B34" s="413" t="s">
        <v>142</v>
      </c>
      <c r="C34" s="513" t="s">
        <v>143</v>
      </c>
    </row>
    <row r="35" spans="1:3" ht="18" customHeight="1">
      <c r="A35" s="413">
        <v>32</v>
      </c>
      <c r="B35" s="413" t="s">
        <v>144</v>
      </c>
      <c r="C35" s="513" t="s">
        <v>145</v>
      </c>
    </row>
    <row r="36" spans="1:3" ht="18" customHeight="1">
      <c r="A36" s="413">
        <v>33</v>
      </c>
      <c r="B36" s="413" t="s">
        <v>146</v>
      </c>
      <c r="C36" s="513" t="s">
        <v>147</v>
      </c>
    </row>
    <row r="37" spans="1:3" ht="18" customHeight="1">
      <c r="A37" s="414">
        <v>34</v>
      </c>
      <c r="B37" s="413" t="s">
        <v>148</v>
      </c>
      <c r="C37" s="513" t="s">
        <v>149</v>
      </c>
    </row>
    <row r="38" spans="1:3" ht="18" customHeight="1">
      <c r="A38" s="413">
        <v>35</v>
      </c>
      <c r="B38" s="413" t="s">
        <v>150</v>
      </c>
      <c r="C38" s="513" t="s">
        <v>151</v>
      </c>
    </row>
    <row r="39" spans="1:3">
      <c r="A39" s="413">
        <v>36</v>
      </c>
      <c r="B39" s="413" t="s">
        <v>152</v>
      </c>
      <c r="C39" s="513" t="s">
        <v>153</v>
      </c>
    </row>
  </sheetData>
  <mergeCells count="1">
    <mergeCell ref="B1:C1"/>
  </mergeCells>
  <phoneticPr fontId="3"/>
  <hyperlinks>
    <hyperlink ref="C4" location="'１) 様式-1'!A1" display="現場代理人等通知書" xr:uid="{00000000-0004-0000-0200-000000000000}"/>
    <hyperlink ref="C5" location="'2) 様式-1(3)'!A1" display="現場代理人等変更通知書" xr:uid="{00000000-0004-0000-0200-000001000000}"/>
    <hyperlink ref="C6" location="'３) 様式-2'!A1" display="請負代金内訳書" xr:uid="{00000000-0004-0000-0200-000002000000}"/>
    <hyperlink ref="C7" location="'４) 様式-3(1)'!A1" display="工程表" xr:uid="{00000000-0004-0000-0200-000003000000}"/>
    <hyperlink ref="C8" location="'５) 様式-3(2)'!A1" display="変更工程表" xr:uid="{00000000-0004-0000-0200-000004000000}"/>
    <hyperlink ref="C9" location="'６) 様式-4_1（電子申請）'!A1" display="掛金収納書（電子申請方式）" xr:uid="{00000000-0004-0000-0200-000005000000}"/>
    <hyperlink ref="C10" location="'７) 様式-4_2（証紙貼付）'!A1" display="掛金収納書提出用台紙" xr:uid="{00000000-0004-0000-0200-000006000000}"/>
    <hyperlink ref="C12" location="'９) 様式-5(2)'!A1" display="請求内訳書（部分払）" xr:uid="{00000000-0004-0000-0200-000007000000}"/>
    <hyperlink ref="C13" location="'10) 様式-5(3)'!A1" display="請求内訳書（債務）" xr:uid="{00000000-0004-0000-0200-000008000000}"/>
    <hyperlink ref="C14" location="'11) 様式-5(4)'!A1" display="請求内訳書（指定部分払）" xr:uid="{00000000-0004-0000-0200-000009000000}"/>
    <hyperlink ref="C15" location="'12) 様式-9'!A1" display="工事打合せ簿(指示、協議、通知、承諾、報告、提出）" xr:uid="{00000000-0004-0000-0200-00000A000000}"/>
    <hyperlink ref="C16" location="'13) 様式-10'!A1" display="材料確認書" xr:uid="{00000000-0004-0000-0200-00000B000000}"/>
    <hyperlink ref="C17" location="'14) 様式-11'!A1" display="段階確認書" xr:uid="{00000000-0004-0000-0200-00000C000000}"/>
    <hyperlink ref="C18" location="'15) 様式-13'!A1" display="工事事故速報" xr:uid="{00000000-0004-0000-0200-00000D000000}"/>
    <hyperlink ref="C19" location="'16) 様式-14'!A1" display="工事履行報告書" xr:uid="{00000000-0004-0000-0200-00000E000000}"/>
    <hyperlink ref="C20" location="'17) 様式-15'!A1" display="認定請求書" xr:uid="{00000000-0004-0000-0200-00000F000000}"/>
    <hyperlink ref="C21" location="'18) 様式-16'!A1" display="指定部分完成通知書" xr:uid="{00000000-0004-0000-0200-000010000000}"/>
    <hyperlink ref="C22" location="'19) 様式-17'!A1" display="指定部分引渡書" xr:uid="{00000000-0004-0000-0200-000011000000}"/>
    <hyperlink ref="C23" location="'20) 様式-18'!A1" display="工事出来高内訳書" xr:uid="{00000000-0004-0000-0200-000012000000}"/>
    <hyperlink ref="C24" location="'21) 様式-19'!A1" display="請負工事既済部分検査請求書" xr:uid="{00000000-0004-0000-0200-000013000000}"/>
    <hyperlink ref="C25" location="'22) 様式-21'!A1" display="修補完了届" xr:uid="{00000000-0004-0000-0200-000014000000}"/>
    <hyperlink ref="C26" location="'23) 様式-22'!A1" display="部分使用承諾書" xr:uid="{00000000-0004-0000-0200-000015000000}"/>
    <hyperlink ref="C28" location="'25) 様式-24'!A1" display="支給品受領書" xr:uid="{00000000-0004-0000-0200-000016000000}"/>
    <hyperlink ref="C29" location="'26) 様式-25'!A1" display="支給品精算書" xr:uid="{00000000-0004-0000-0200-000017000000}"/>
    <hyperlink ref="C30" location="'27) 様式-26'!A1" display="建設機械使用実績報告書" xr:uid="{00000000-0004-0000-0200-000018000000}"/>
    <hyperlink ref="C31" location="'28) 様式-27'!A1" display="建設機械借用・返納書" xr:uid="{00000000-0004-0000-0200-000019000000}"/>
    <hyperlink ref="C32" location="'29) 様式-28'!A1" display="現場発生品調書" xr:uid="{00000000-0004-0000-0200-00001A000000}"/>
    <hyperlink ref="C33" location="'30) 様式-29'!A1" display="完成通知書" xr:uid="{00000000-0004-0000-0200-00001B000000}"/>
    <hyperlink ref="C34" location="'31) 様式-30'!A1" display="引渡書" xr:uid="{00000000-0004-0000-0200-00001C000000}"/>
    <hyperlink ref="C35" location="'32) 様式-31'!A1" display="出来形管理図表" xr:uid="{00000000-0004-0000-0200-00001D000000}"/>
    <hyperlink ref="C36" location="'33) 様式-31-2'!A1" display="出来形管理図表（出来形合否判定総括表）" xr:uid="{00000000-0004-0000-0200-00001E000000}"/>
    <hyperlink ref="C37" location="'34) 様式-32'!A1" display="品質管理図表" xr:uid="{00000000-0004-0000-0200-00001F000000}"/>
    <hyperlink ref="C38" location="'35様式-34(1)'!A1" display="創意工夫・社会性等に関する実施状況（説明資料）" xr:uid="{00000000-0004-0000-0200-000020000000}"/>
    <hyperlink ref="C39" location="'36) 様式-34(2)'!A1" display="創意工夫・社会性等に関する実施状況（説明資料）" xr:uid="{00000000-0004-0000-0200-000021000000}"/>
    <hyperlink ref="C11" location="'８) 様式-5(1)※インボイス対応'!A1" display="請求書（前払金、中間前払金、部分払金、指定部分完済払金、完成代金）　※インボイス対応ver" xr:uid="{00000000-0004-0000-0200-000022000000}"/>
    <hyperlink ref="C27" location="'24) 様式-23'!A1" display="工期延期届" xr:uid="{00000000-0004-0000-0200-000023000000}"/>
  </hyperlinks>
  <printOptions horizontalCentered="1"/>
  <pageMargins left="0.59055118110236227" right="0.59055118110236227" top="0.74803149606299213" bottom="0.74803149606299213" header="0.31496062992125984" footer="0.31496062992125984"/>
  <pageSetup paperSize="9" scale="9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gumma_Y26">
    <tabColor theme="0"/>
    <pageSetUpPr fitToPage="1"/>
  </sheetPr>
  <dimension ref="A1:BG26"/>
  <sheetViews>
    <sheetView showGridLines="0" zoomScaleNormal="100" zoomScaleSheetLayoutView="100" workbookViewId="0">
      <selection activeCell="AH33" sqref="AH33"/>
    </sheetView>
  </sheetViews>
  <sheetFormatPr defaultColWidth="2.625" defaultRowHeight="12.95"/>
  <cols>
    <col min="1" max="54" width="2.625" style="4"/>
    <col min="55" max="60" width="4.25" style="4" customWidth="1"/>
    <col min="61" max="16384" width="2.625" style="4"/>
  </cols>
  <sheetData>
    <row r="1" spans="1:59">
      <c r="BC1" s="579" t="s">
        <v>154</v>
      </c>
      <c r="BD1" s="580"/>
      <c r="BE1" s="580"/>
      <c r="BF1" s="580"/>
      <c r="BG1" s="581"/>
    </row>
    <row r="2" spans="1:59">
      <c r="BC2" s="582"/>
      <c r="BD2" s="583"/>
      <c r="BE2" s="583"/>
      <c r="BF2" s="583"/>
      <c r="BG2" s="584"/>
    </row>
    <row r="3" spans="1:59">
      <c r="BC3" s="582"/>
      <c r="BD3" s="583"/>
      <c r="BE3" s="583"/>
      <c r="BF3" s="583"/>
      <c r="BG3" s="584"/>
    </row>
    <row r="4" spans="1:59" ht="20.100000000000001" customHeight="1">
      <c r="A4" s="1132" t="s">
        <v>721</v>
      </c>
      <c r="B4" s="1132"/>
      <c r="C4" s="1132"/>
      <c r="D4" s="1132"/>
      <c r="E4" s="1132"/>
      <c r="F4" s="1132"/>
      <c r="G4" s="1132"/>
      <c r="H4" s="1132"/>
      <c r="I4" s="1132"/>
      <c r="J4" s="1132"/>
      <c r="K4" s="1132"/>
      <c r="L4" s="1132"/>
      <c r="M4" s="1132"/>
      <c r="N4" s="1132"/>
      <c r="O4" s="1132"/>
      <c r="P4" s="1132"/>
      <c r="Q4" s="1132"/>
      <c r="R4" s="1132"/>
      <c r="S4" s="1132"/>
      <c r="T4" s="1132"/>
      <c r="U4" s="1132"/>
      <c r="V4" s="1132"/>
      <c r="W4" s="1132"/>
      <c r="X4" s="1132"/>
      <c r="Y4" s="1132"/>
      <c r="Z4" s="1132"/>
      <c r="AA4" s="1132"/>
      <c r="AB4" s="1132"/>
      <c r="AC4" s="1132"/>
      <c r="AD4" s="1132"/>
      <c r="AE4" s="1132"/>
      <c r="AF4" s="1132"/>
      <c r="AG4" s="1132"/>
      <c r="AH4" s="1132"/>
      <c r="AI4" s="1132"/>
      <c r="AJ4" s="1132"/>
      <c r="AK4" s="1132"/>
      <c r="AL4" s="1132"/>
      <c r="AM4" s="1132"/>
      <c r="AN4" s="1132"/>
      <c r="AO4" s="1132"/>
      <c r="AP4" s="1132"/>
      <c r="AQ4" s="1132"/>
      <c r="AR4" s="1132"/>
      <c r="AS4" s="1132"/>
      <c r="AT4" s="1132"/>
      <c r="AU4" s="1132"/>
      <c r="AV4" s="1132"/>
      <c r="AW4" s="1132"/>
      <c r="AX4" s="1132"/>
      <c r="AY4" s="1132"/>
      <c r="AZ4" s="1132"/>
      <c r="BA4" s="1132"/>
      <c r="BC4" s="582"/>
      <c r="BD4" s="583"/>
      <c r="BE4" s="583"/>
      <c r="BF4" s="583"/>
      <c r="BG4" s="584"/>
    </row>
    <row r="5" spans="1:59" ht="13.5" thickBot="1">
      <c r="AF5" s="4" t="s">
        <v>722</v>
      </c>
      <c r="AG5" s="622"/>
      <c r="AH5" s="622"/>
      <c r="AI5" s="4" t="s">
        <v>247</v>
      </c>
      <c r="BC5" s="585"/>
      <c r="BD5" s="586"/>
      <c r="BE5" s="586"/>
      <c r="BF5" s="586"/>
      <c r="BG5" s="587"/>
    </row>
    <row r="6" spans="1:59">
      <c r="V6" s="4" t="s">
        <v>723</v>
      </c>
      <c r="X6" s="622"/>
      <c r="Y6" s="622"/>
      <c r="Z6" s="4" t="s">
        <v>724</v>
      </c>
      <c r="AA6" s="622"/>
      <c r="AB6" s="622"/>
      <c r="AC6" s="4" t="s">
        <v>725</v>
      </c>
    </row>
    <row r="7" spans="1:59">
      <c r="AF7" s="4" t="s">
        <v>726</v>
      </c>
      <c r="AG7" s="622"/>
      <c r="AH7" s="622"/>
      <c r="AI7" s="4" t="s">
        <v>247</v>
      </c>
    </row>
    <row r="9" spans="1:59" s="275" customFormat="1" ht="16.5">
      <c r="E9" s="4"/>
      <c r="F9" s="4" t="s">
        <v>336</v>
      </c>
      <c r="G9" s="4"/>
      <c r="H9" s="4"/>
      <c r="I9" s="4"/>
      <c r="J9" s="743" t="str">
        <f>入力シート!C8</f>
        <v>本庁管内　○○○○○○○○○○○○○○○○○○工事</v>
      </c>
      <c r="K9" s="743"/>
      <c r="L9" s="743"/>
      <c r="M9" s="743"/>
      <c r="N9" s="743"/>
      <c r="O9" s="743"/>
      <c r="P9" s="743"/>
      <c r="Q9" s="743"/>
      <c r="R9" s="743"/>
      <c r="S9" s="743"/>
      <c r="T9" s="743"/>
      <c r="U9" s="743"/>
      <c r="V9" s="743"/>
      <c r="W9" s="743"/>
      <c r="X9" s="743"/>
      <c r="Y9" s="743"/>
      <c r="Z9" s="743"/>
      <c r="AA9" s="743"/>
      <c r="AB9" s="743"/>
      <c r="AC9" s="743"/>
      <c r="AD9" s="743"/>
      <c r="AE9" s="743"/>
      <c r="AF9" s="743"/>
      <c r="AG9" s="743"/>
      <c r="AH9" s="743"/>
      <c r="AI9" s="743"/>
      <c r="AJ9" s="743"/>
      <c r="AK9" s="743"/>
      <c r="AL9" s="743"/>
      <c r="AM9" s="743"/>
      <c r="AN9" s="743"/>
      <c r="AO9" s="743"/>
      <c r="AP9" s="743"/>
      <c r="AQ9" s="743"/>
      <c r="AR9" s="743"/>
      <c r="AS9" s="743"/>
      <c r="AT9" s="743"/>
      <c r="AU9" s="743"/>
      <c r="AV9" s="743"/>
      <c r="AW9" s="4"/>
      <c r="AX9" s="4"/>
      <c r="AY9" s="4"/>
    </row>
    <row r="10" spans="1:59" s="275" customFormat="1" ht="16.5">
      <c r="E10" s="4"/>
      <c r="F10" s="4" t="s">
        <v>727</v>
      </c>
      <c r="G10" s="4"/>
      <c r="H10" s="4"/>
      <c r="I10" s="4"/>
      <c r="J10" s="4"/>
      <c r="K10" s="4"/>
      <c r="L10" s="4"/>
      <c r="M10" s="4"/>
      <c r="N10" s="4"/>
      <c r="O10" s="4"/>
      <c r="P10" s="4"/>
      <c r="Q10" s="4"/>
      <c r="R10" s="4"/>
      <c r="S10" s="626"/>
      <c r="T10" s="626"/>
      <c r="U10" s="626"/>
      <c r="V10" s="626"/>
      <c r="W10" s="626"/>
      <c r="X10" s="626"/>
      <c r="Y10" s="626"/>
      <c r="Z10" s="626"/>
      <c r="AA10" s="626"/>
      <c r="AB10" s="626"/>
      <c r="AC10" s="4"/>
      <c r="AD10" s="4"/>
      <c r="AE10" s="4"/>
      <c r="AF10" s="4"/>
      <c r="AG10" s="4"/>
      <c r="AH10" s="4"/>
      <c r="AI10" s="4"/>
      <c r="AJ10" s="4"/>
      <c r="AK10" s="4"/>
      <c r="AL10" s="4"/>
      <c r="AM10" s="4"/>
      <c r="AN10" s="4"/>
      <c r="AO10" s="5" t="s">
        <v>728</v>
      </c>
      <c r="AP10" s="622"/>
      <c r="AQ10" s="622"/>
      <c r="AR10" s="622"/>
      <c r="AS10" s="622"/>
      <c r="AT10" s="622"/>
      <c r="AU10" s="622"/>
      <c r="AV10" s="622"/>
      <c r="AW10" s="622"/>
      <c r="AX10" s="622"/>
      <c r="AY10" s="622"/>
      <c r="AZ10" s="1132"/>
      <c r="BA10" s="1132"/>
    </row>
    <row r="11" spans="1:59" s="275" customFormat="1" ht="16.5">
      <c r="E11" s="4"/>
      <c r="F11" s="4" t="s">
        <v>729</v>
      </c>
      <c r="G11" s="4"/>
      <c r="H11" s="4"/>
      <c r="I11" s="4"/>
      <c r="J11" s="4"/>
      <c r="K11" s="4"/>
      <c r="L11" s="4"/>
      <c r="M11" s="4"/>
      <c r="N11" s="4"/>
      <c r="O11" s="4"/>
      <c r="P11" s="4"/>
      <c r="Q11" s="4"/>
      <c r="R11" s="4"/>
      <c r="S11" s="622"/>
      <c r="T11" s="622"/>
      <c r="U11" s="4"/>
      <c r="V11" s="4"/>
      <c r="W11" s="4"/>
      <c r="X11" s="4"/>
      <c r="Y11" s="4"/>
      <c r="Z11" s="4"/>
      <c r="AA11" s="4"/>
      <c r="AB11" s="4"/>
      <c r="AC11" s="4"/>
      <c r="AD11" s="4"/>
      <c r="AE11" s="4"/>
      <c r="AF11" s="4"/>
      <c r="AG11" s="4"/>
      <c r="AH11" s="4"/>
      <c r="AI11" s="4"/>
      <c r="AJ11" s="4"/>
      <c r="AK11" s="4"/>
      <c r="AL11" s="4"/>
      <c r="AM11" s="4"/>
      <c r="AN11" s="4"/>
      <c r="AO11" s="5" t="s">
        <v>730</v>
      </c>
      <c r="AP11" s="622"/>
      <c r="AQ11" s="622"/>
      <c r="AR11" s="622"/>
      <c r="AS11" s="622"/>
      <c r="AT11" s="622"/>
      <c r="AU11" s="622"/>
      <c r="AV11" s="622"/>
      <c r="AW11" s="622"/>
      <c r="AX11" s="622"/>
      <c r="AY11" s="622"/>
      <c r="AZ11" s="1132"/>
      <c r="BA11" s="1132"/>
    </row>
    <row r="13" spans="1:59">
      <c r="A13" s="1136" t="s">
        <v>731</v>
      </c>
      <c r="B13" s="1136"/>
      <c r="C13" s="1136"/>
      <c r="D13" s="1136"/>
      <c r="E13" s="1136"/>
      <c r="F13" s="1136" t="s">
        <v>732</v>
      </c>
      <c r="G13" s="1136"/>
      <c r="H13" s="1136"/>
      <c r="I13" s="1136"/>
      <c r="J13" s="1136"/>
      <c r="K13" s="1136" t="s">
        <v>733</v>
      </c>
      <c r="L13" s="1136"/>
      <c r="M13" s="1136"/>
      <c r="N13" s="1136"/>
      <c r="O13" s="1136"/>
      <c r="P13" s="1136" t="s">
        <v>734</v>
      </c>
      <c r="Q13" s="1136"/>
      <c r="R13" s="1136"/>
      <c r="S13" s="1136"/>
      <c r="T13" s="1136"/>
      <c r="U13" s="1133" t="s">
        <v>735</v>
      </c>
      <c r="V13" s="1133"/>
      <c r="W13" s="1133"/>
      <c r="X13" s="1133"/>
      <c r="Y13" s="1133"/>
      <c r="Z13" s="1133"/>
      <c r="AA13" s="1133"/>
      <c r="AB13" s="1133"/>
      <c r="AC13" s="1133"/>
      <c r="AD13" s="1133"/>
      <c r="AE13" s="1133"/>
      <c r="AF13" s="1133"/>
      <c r="AG13" s="1133" t="s">
        <v>736</v>
      </c>
      <c r="AH13" s="1133"/>
      <c r="AI13" s="1133"/>
      <c r="AJ13" s="1133"/>
      <c r="AK13" s="1133"/>
      <c r="AL13" s="1133"/>
      <c r="AM13" s="1133" t="s">
        <v>737</v>
      </c>
      <c r="AN13" s="1133"/>
      <c r="AO13" s="1133"/>
      <c r="AP13" s="1133"/>
      <c r="AQ13" s="1133"/>
      <c r="AR13" s="1133"/>
      <c r="AS13" s="1133"/>
      <c r="AT13" s="1133"/>
      <c r="AU13" s="1133"/>
      <c r="AV13" s="1133"/>
      <c r="AW13" s="1133"/>
      <c r="AX13" s="1133" t="s">
        <v>738</v>
      </c>
      <c r="AY13" s="1133"/>
      <c r="AZ13" s="1133"/>
      <c r="BA13" s="1133"/>
    </row>
    <row r="14" spans="1:59">
      <c r="A14" s="1136"/>
      <c r="B14" s="1136"/>
      <c r="C14" s="1136"/>
      <c r="D14" s="1136"/>
      <c r="E14" s="1136"/>
      <c r="F14" s="1136"/>
      <c r="G14" s="1136"/>
      <c r="H14" s="1136"/>
      <c r="I14" s="1136"/>
      <c r="J14" s="1136"/>
      <c r="K14" s="1136"/>
      <c r="L14" s="1136"/>
      <c r="M14" s="1136"/>
      <c r="N14" s="1136"/>
      <c r="O14" s="1136"/>
      <c r="P14" s="1136"/>
      <c r="Q14" s="1136"/>
      <c r="R14" s="1136"/>
      <c r="S14" s="1136"/>
      <c r="T14" s="1136"/>
      <c r="U14" s="1133" t="s">
        <v>739</v>
      </c>
      <c r="V14" s="1133"/>
      <c r="W14" s="1133"/>
      <c r="X14" s="1133"/>
      <c r="Y14" s="1133"/>
      <c r="Z14" s="1133"/>
      <c r="AA14" s="1133" t="s">
        <v>740</v>
      </c>
      <c r="AB14" s="1133"/>
      <c r="AC14" s="1133"/>
      <c r="AD14" s="1133"/>
      <c r="AE14" s="1133"/>
      <c r="AF14" s="1133"/>
      <c r="AG14" s="1133"/>
      <c r="AH14" s="1133"/>
      <c r="AI14" s="1133"/>
      <c r="AJ14" s="1133"/>
      <c r="AK14" s="1133"/>
      <c r="AL14" s="1133"/>
      <c r="AM14" s="1133"/>
      <c r="AN14" s="1133"/>
      <c r="AO14" s="1133"/>
      <c r="AP14" s="1133"/>
      <c r="AQ14" s="1133"/>
      <c r="AR14" s="1133"/>
      <c r="AS14" s="1133"/>
      <c r="AT14" s="1133"/>
      <c r="AU14" s="1133"/>
      <c r="AV14" s="1133"/>
      <c r="AW14" s="1133"/>
      <c r="AX14" s="1133"/>
      <c r="AY14" s="1133"/>
      <c r="AZ14" s="1133"/>
      <c r="BA14" s="1133"/>
    </row>
    <row r="15" spans="1:59" ht="27" customHeight="1">
      <c r="A15" s="1134"/>
      <c r="B15" s="1134"/>
      <c r="C15" s="1134"/>
      <c r="D15" s="1134"/>
      <c r="E15" s="1134"/>
      <c r="F15" s="1134"/>
      <c r="G15" s="1134"/>
      <c r="H15" s="1134"/>
      <c r="I15" s="1134"/>
      <c r="J15" s="1134"/>
      <c r="K15" s="1134"/>
      <c r="L15" s="1134"/>
      <c r="M15" s="1134"/>
      <c r="N15" s="1134"/>
      <c r="O15" s="1134"/>
      <c r="P15" s="1134"/>
      <c r="Q15" s="1134"/>
      <c r="R15" s="1134"/>
      <c r="S15" s="1134"/>
      <c r="T15" s="1134"/>
      <c r="U15" s="1135"/>
      <c r="V15" s="1135"/>
      <c r="W15" s="1135"/>
      <c r="X15" s="1135"/>
      <c r="Y15" s="1133" t="s">
        <v>247</v>
      </c>
      <c r="Z15" s="1133"/>
      <c r="AA15" s="1135"/>
      <c r="AB15" s="1135"/>
      <c r="AC15" s="1135"/>
      <c r="AD15" s="1135"/>
      <c r="AE15" s="1133" t="s">
        <v>741</v>
      </c>
      <c r="AF15" s="1133"/>
      <c r="AG15" s="1137"/>
      <c r="AH15" s="1137"/>
      <c r="AI15" s="1137"/>
      <c r="AJ15" s="1137"/>
      <c r="AK15" s="276" t="s">
        <v>742</v>
      </c>
      <c r="AL15" s="276"/>
      <c r="AM15" s="1134"/>
      <c r="AN15" s="1134"/>
      <c r="AO15" s="1134"/>
      <c r="AP15" s="1134"/>
      <c r="AQ15" s="1134"/>
      <c r="AR15" s="1134"/>
      <c r="AS15" s="1134"/>
      <c r="AT15" s="1134"/>
      <c r="AU15" s="1134"/>
      <c r="AV15" s="1134"/>
      <c r="AW15" s="1134"/>
      <c r="AX15" s="1137"/>
      <c r="AY15" s="1137"/>
      <c r="AZ15" s="1137"/>
      <c r="BA15" s="1137"/>
    </row>
    <row r="16" spans="1:59" ht="27" customHeight="1">
      <c r="A16" s="1134"/>
      <c r="B16" s="1134"/>
      <c r="C16" s="1134"/>
      <c r="D16" s="1134"/>
      <c r="E16" s="1134"/>
      <c r="F16" s="1134"/>
      <c r="G16" s="1134"/>
      <c r="H16" s="1134"/>
      <c r="I16" s="1134"/>
      <c r="J16" s="1134"/>
      <c r="K16" s="1134"/>
      <c r="L16" s="1134"/>
      <c r="M16" s="1134"/>
      <c r="N16" s="1134"/>
      <c r="O16" s="1134"/>
      <c r="P16" s="1134"/>
      <c r="Q16" s="1134"/>
      <c r="R16" s="1134"/>
      <c r="S16" s="1134"/>
      <c r="T16" s="1134"/>
      <c r="U16" s="1135"/>
      <c r="V16" s="1135"/>
      <c r="W16" s="1135"/>
      <c r="X16" s="1135"/>
      <c r="Y16" s="1133" t="s">
        <v>247</v>
      </c>
      <c r="Z16" s="1133"/>
      <c r="AA16" s="1135"/>
      <c r="AB16" s="1135"/>
      <c r="AC16" s="1135"/>
      <c r="AD16" s="1135"/>
      <c r="AE16" s="1133" t="s">
        <v>741</v>
      </c>
      <c r="AF16" s="1133"/>
      <c r="AG16" s="1137"/>
      <c r="AH16" s="1137"/>
      <c r="AI16" s="1137"/>
      <c r="AJ16" s="1137"/>
      <c r="AK16" s="276" t="s">
        <v>742</v>
      </c>
      <c r="AL16" s="276"/>
      <c r="AM16" s="1134"/>
      <c r="AN16" s="1134"/>
      <c r="AO16" s="1134"/>
      <c r="AP16" s="1134"/>
      <c r="AQ16" s="1134"/>
      <c r="AR16" s="1134"/>
      <c r="AS16" s="1134"/>
      <c r="AT16" s="1134"/>
      <c r="AU16" s="1134"/>
      <c r="AV16" s="1134"/>
      <c r="AW16" s="1134"/>
      <c r="AX16" s="1137"/>
      <c r="AY16" s="1137"/>
      <c r="AZ16" s="1137"/>
      <c r="BA16" s="1137"/>
    </row>
    <row r="17" spans="1:53" ht="27" customHeight="1">
      <c r="A17" s="1134"/>
      <c r="B17" s="1134"/>
      <c r="C17" s="1134"/>
      <c r="D17" s="1134"/>
      <c r="E17" s="1134"/>
      <c r="F17" s="1134"/>
      <c r="G17" s="1134"/>
      <c r="H17" s="1134"/>
      <c r="I17" s="1134"/>
      <c r="J17" s="1134"/>
      <c r="K17" s="1134"/>
      <c r="L17" s="1134"/>
      <c r="M17" s="1134"/>
      <c r="N17" s="1134"/>
      <c r="O17" s="1134"/>
      <c r="P17" s="1134"/>
      <c r="Q17" s="1134"/>
      <c r="R17" s="1134"/>
      <c r="S17" s="1134"/>
      <c r="T17" s="1134"/>
      <c r="U17" s="1135"/>
      <c r="V17" s="1135"/>
      <c r="W17" s="1135"/>
      <c r="X17" s="1135"/>
      <c r="Y17" s="1133" t="s">
        <v>247</v>
      </c>
      <c r="Z17" s="1133"/>
      <c r="AA17" s="1135"/>
      <c r="AB17" s="1135"/>
      <c r="AC17" s="1135"/>
      <c r="AD17" s="1135"/>
      <c r="AE17" s="1133" t="s">
        <v>741</v>
      </c>
      <c r="AF17" s="1133"/>
      <c r="AG17" s="1137"/>
      <c r="AH17" s="1137"/>
      <c r="AI17" s="1137"/>
      <c r="AJ17" s="1137"/>
      <c r="AK17" s="276" t="s">
        <v>742</v>
      </c>
      <c r="AL17" s="276"/>
      <c r="AM17" s="1134"/>
      <c r="AN17" s="1134"/>
      <c r="AO17" s="1134"/>
      <c r="AP17" s="1134"/>
      <c r="AQ17" s="1134"/>
      <c r="AR17" s="1134"/>
      <c r="AS17" s="1134"/>
      <c r="AT17" s="1134"/>
      <c r="AU17" s="1134"/>
      <c r="AV17" s="1134"/>
      <c r="AW17" s="1134"/>
      <c r="AX17" s="1137"/>
      <c r="AY17" s="1137"/>
      <c r="AZ17" s="1137"/>
      <c r="BA17" s="1137"/>
    </row>
    <row r="18" spans="1:53" ht="27" customHeight="1">
      <c r="A18" s="1134"/>
      <c r="B18" s="1134"/>
      <c r="C18" s="1134"/>
      <c r="D18" s="1134"/>
      <c r="E18" s="1134"/>
      <c r="F18" s="1134"/>
      <c r="G18" s="1134"/>
      <c r="H18" s="1134"/>
      <c r="I18" s="1134"/>
      <c r="J18" s="1134"/>
      <c r="K18" s="1134"/>
      <c r="L18" s="1134"/>
      <c r="M18" s="1134"/>
      <c r="N18" s="1134"/>
      <c r="O18" s="1134"/>
      <c r="P18" s="1134"/>
      <c r="Q18" s="1134"/>
      <c r="R18" s="1134"/>
      <c r="S18" s="1134"/>
      <c r="T18" s="1134"/>
      <c r="U18" s="1135"/>
      <c r="V18" s="1135"/>
      <c r="W18" s="1135"/>
      <c r="X18" s="1135"/>
      <c r="Y18" s="1133" t="s">
        <v>247</v>
      </c>
      <c r="Z18" s="1133"/>
      <c r="AA18" s="1135"/>
      <c r="AB18" s="1135"/>
      <c r="AC18" s="1135"/>
      <c r="AD18" s="1135"/>
      <c r="AE18" s="1133" t="s">
        <v>741</v>
      </c>
      <c r="AF18" s="1133"/>
      <c r="AG18" s="1137"/>
      <c r="AH18" s="1137"/>
      <c r="AI18" s="1137"/>
      <c r="AJ18" s="1137"/>
      <c r="AK18" s="276" t="s">
        <v>742</v>
      </c>
      <c r="AL18" s="276"/>
      <c r="AM18" s="1134"/>
      <c r="AN18" s="1134"/>
      <c r="AO18" s="1134"/>
      <c r="AP18" s="1134"/>
      <c r="AQ18" s="1134"/>
      <c r="AR18" s="1134"/>
      <c r="AS18" s="1134"/>
      <c r="AT18" s="1134"/>
      <c r="AU18" s="1134"/>
      <c r="AV18" s="1134"/>
      <c r="AW18" s="1134"/>
      <c r="AX18" s="1137"/>
      <c r="AY18" s="1137"/>
      <c r="AZ18" s="1137"/>
      <c r="BA18" s="1137"/>
    </row>
    <row r="19" spans="1:53" ht="27" customHeight="1">
      <c r="A19" s="1134"/>
      <c r="B19" s="1134"/>
      <c r="C19" s="1134"/>
      <c r="D19" s="1134"/>
      <c r="E19" s="1134"/>
      <c r="F19" s="1134"/>
      <c r="G19" s="1134"/>
      <c r="H19" s="1134"/>
      <c r="I19" s="1134"/>
      <c r="J19" s="1134"/>
      <c r="K19" s="1134"/>
      <c r="L19" s="1134"/>
      <c r="M19" s="1134"/>
      <c r="N19" s="1134"/>
      <c r="O19" s="1134"/>
      <c r="P19" s="1134"/>
      <c r="Q19" s="1134"/>
      <c r="R19" s="1134"/>
      <c r="S19" s="1134"/>
      <c r="T19" s="1134"/>
      <c r="U19" s="1135"/>
      <c r="V19" s="1135"/>
      <c r="W19" s="1135"/>
      <c r="X19" s="1135"/>
      <c r="Y19" s="1133" t="s">
        <v>247</v>
      </c>
      <c r="Z19" s="1133"/>
      <c r="AA19" s="1135"/>
      <c r="AB19" s="1135"/>
      <c r="AC19" s="1135"/>
      <c r="AD19" s="1135"/>
      <c r="AE19" s="1133" t="s">
        <v>741</v>
      </c>
      <c r="AF19" s="1133"/>
      <c r="AG19" s="1137"/>
      <c r="AH19" s="1137"/>
      <c r="AI19" s="1137"/>
      <c r="AJ19" s="1137"/>
      <c r="AK19" s="276" t="s">
        <v>742</v>
      </c>
      <c r="AL19" s="276"/>
      <c r="AM19" s="1134"/>
      <c r="AN19" s="1134"/>
      <c r="AO19" s="1134"/>
      <c r="AP19" s="1134"/>
      <c r="AQ19" s="1134"/>
      <c r="AR19" s="1134"/>
      <c r="AS19" s="1134"/>
      <c r="AT19" s="1134"/>
      <c r="AU19" s="1134"/>
      <c r="AV19" s="1134"/>
      <c r="AW19" s="1134"/>
      <c r="AX19" s="1137"/>
      <c r="AY19" s="1137"/>
      <c r="AZ19" s="1137"/>
      <c r="BA19" s="1137"/>
    </row>
    <row r="20" spans="1:53" ht="27" customHeight="1">
      <c r="A20" s="1134"/>
      <c r="B20" s="1134"/>
      <c r="C20" s="1134"/>
      <c r="D20" s="1134"/>
      <c r="E20" s="1134"/>
      <c r="F20" s="1134"/>
      <c r="G20" s="1134"/>
      <c r="H20" s="1134"/>
      <c r="I20" s="1134"/>
      <c r="J20" s="1134"/>
      <c r="K20" s="1134"/>
      <c r="L20" s="1134"/>
      <c r="M20" s="1134"/>
      <c r="N20" s="1134"/>
      <c r="O20" s="1134"/>
      <c r="P20" s="1134"/>
      <c r="Q20" s="1134"/>
      <c r="R20" s="1134"/>
      <c r="S20" s="1134"/>
      <c r="T20" s="1134"/>
      <c r="U20" s="1135"/>
      <c r="V20" s="1135"/>
      <c r="W20" s="1135"/>
      <c r="X20" s="1135"/>
      <c r="Y20" s="1133" t="s">
        <v>247</v>
      </c>
      <c r="Z20" s="1133"/>
      <c r="AA20" s="1135"/>
      <c r="AB20" s="1135"/>
      <c r="AC20" s="1135"/>
      <c r="AD20" s="1135"/>
      <c r="AE20" s="1133" t="s">
        <v>741</v>
      </c>
      <c r="AF20" s="1133"/>
      <c r="AG20" s="1137"/>
      <c r="AH20" s="1137"/>
      <c r="AI20" s="1137"/>
      <c r="AJ20" s="1137"/>
      <c r="AK20" s="276" t="s">
        <v>742</v>
      </c>
      <c r="AL20" s="276"/>
      <c r="AM20" s="1134"/>
      <c r="AN20" s="1134"/>
      <c r="AO20" s="1134"/>
      <c r="AP20" s="1134"/>
      <c r="AQ20" s="1134"/>
      <c r="AR20" s="1134"/>
      <c r="AS20" s="1134"/>
      <c r="AT20" s="1134"/>
      <c r="AU20" s="1134"/>
      <c r="AV20" s="1134"/>
      <c r="AW20" s="1134"/>
      <c r="AX20" s="1137"/>
      <c r="AY20" s="1137"/>
      <c r="AZ20" s="1137"/>
      <c r="BA20" s="1137"/>
    </row>
    <row r="21" spans="1:53" ht="27" customHeight="1">
      <c r="A21" s="1134"/>
      <c r="B21" s="1134"/>
      <c r="C21" s="1134"/>
      <c r="D21" s="1134"/>
      <c r="E21" s="1134"/>
      <c r="F21" s="1134"/>
      <c r="G21" s="1134"/>
      <c r="H21" s="1134"/>
      <c r="I21" s="1134"/>
      <c r="J21" s="1134"/>
      <c r="K21" s="1134"/>
      <c r="L21" s="1134"/>
      <c r="M21" s="1134"/>
      <c r="N21" s="1134"/>
      <c r="O21" s="1134"/>
      <c r="P21" s="1134"/>
      <c r="Q21" s="1134"/>
      <c r="R21" s="1134"/>
      <c r="S21" s="1134"/>
      <c r="T21" s="1134"/>
      <c r="U21" s="1135"/>
      <c r="V21" s="1135"/>
      <c r="W21" s="1135"/>
      <c r="X21" s="1135"/>
      <c r="Y21" s="1133" t="s">
        <v>247</v>
      </c>
      <c r="Z21" s="1133"/>
      <c r="AA21" s="1135"/>
      <c r="AB21" s="1135"/>
      <c r="AC21" s="1135"/>
      <c r="AD21" s="1135"/>
      <c r="AE21" s="1133" t="s">
        <v>741</v>
      </c>
      <c r="AF21" s="1133"/>
      <c r="AG21" s="1137"/>
      <c r="AH21" s="1137"/>
      <c r="AI21" s="1137"/>
      <c r="AJ21" s="1137"/>
      <c r="AK21" s="276" t="s">
        <v>742</v>
      </c>
      <c r="AL21" s="276"/>
      <c r="AM21" s="1134"/>
      <c r="AN21" s="1134"/>
      <c r="AO21" s="1134"/>
      <c r="AP21" s="1134"/>
      <c r="AQ21" s="1134"/>
      <c r="AR21" s="1134"/>
      <c r="AS21" s="1134"/>
      <c r="AT21" s="1134"/>
      <c r="AU21" s="1134"/>
      <c r="AV21" s="1134"/>
      <c r="AW21" s="1134"/>
      <c r="AX21" s="1137"/>
      <c r="AY21" s="1137"/>
      <c r="AZ21" s="1137"/>
      <c r="BA21" s="1137"/>
    </row>
    <row r="22" spans="1:53">
      <c r="B22" s="4" t="s">
        <v>445</v>
      </c>
    </row>
    <row r="23" spans="1:53">
      <c r="B23" s="4" t="s">
        <v>743</v>
      </c>
    </row>
    <row r="24" spans="1:53">
      <c r="B24" s="4" t="s">
        <v>744</v>
      </c>
    </row>
    <row r="25" spans="1:53">
      <c r="B25" s="4" t="s">
        <v>745</v>
      </c>
    </row>
    <row r="26" spans="1:53">
      <c r="B26" s="4" t="s">
        <v>746</v>
      </c>
    </row>
  </sheetData>
  <mergeCells count="100">
    <mergeCell ref="BC1:BG5"/>
    <mergeCell ref="AM21:AW21"/>
    <mergeCell ref="AX21:BA21"/>
    <mergeCell ref="A21:E21"/>
    <mergeCell ref="F21:J21"/>
    <mergeCell ref="K21:O21"/>
    <mergeCell ref="P21:T21"/>
    <mergeCell ref="U21:X21"/>
    <mergeCell ref="Y21:Z21"/>
    <mergeCell ref="Y20:Z20"/>
    <mergeCell ref="AA20:AD20"/>
    <mergeCell ref="AE20:AF20"/>
    <mergeCell ref="AG20:AJ20"/>
    <mergeCell ref="AA21:AD21"/>
    <mergeCell ref="AE21:AF21"/>
    <mergeCell ref="AG21:AJ21"/>
    <mergeCell ref="AM20:AW20"/>
    <mergeCell ref="AX20:BA20"/>
    <mergeCell ref="AA19:AD19"/>
    <mergeCell ref="AE19:AF19"/>
    <mergeCell ref="AG19:AJ19"/>
    <mergeCell ref="AM19:AW19"/>
    <mergeCell ref="AX19:BA19"/>
    <mergeCell ref="A20:E20"/>
    <mergeCell ref="F20:J20"/>
    <mergeCell ref="K20:O20"/>
    <mergeCell ref="P20:T20"/>
    <mergeCell ref="U20:X20"/>
    <mergeCell ref="A19:E19"/>
    <mergeCell ref="F19:J19"/>
    <mergeCell ref="K19:O19"/>
    <mergeCell ref="P19:T19"/>
    <mergeCell ref="U19:X19"/>
    <mergeCell ref="Y19:Z19"/>
    <mergeCell ref="Y18:Z18"/>
    <mergeCell ref="AA18:AD18"/>
    <mergeCell ref="AE18:AF18"/>
    <mergeCell ref="AG18:AJ18"/>
    <mergeCell ref="AM18:AW18"/>
    <mergeCell ref="AX18:BA18"/>
    <mergeCell ref="AA17:AD17"/>
    <mergeCell ref="AE17:AF17"/>
    <mergeCell ref="AG17:AJ17"/>
    <mergeCell ref="AM17:AW17"/>
    <mergeCell ref="AX17:BA17"/>
    <mergeCell ref="A18:E18"/>
    <mergeCell ref="F18:J18"/>
    <mergeCell ref="K18:O18"/>
    <mergeCell ref="P18:T18"/>
    <mergeCell ref="U18:X18"/>
    <mergeCell ref="A17:E17"/>
    <mergeCell ref="F17:J17"/>
    <mergeCell ref="K17:O17"/>
    <mergeCell ref="P17:T17"/>
    <mergeCell ref="U17:X17"/>
    <mergeCell ref="Y17:Z17"/>
    <mergeCell ref="Y16:Z16"/>
    <mergeCell ref="AA16:AD16"/>
    <mergeCell ref="AE16:AF16"/>
    <mergeCell ref="AG16:AJ16"/>
    <mergeCell ref="AM16:AW16"/>
    <mergeCell ref="AX16:BA16"/>
    <mergeCell ref="AA15:AD15"/>
    <mergeCell ref="AE15:AF15"/>
    <mergeCell ref="AG15:AJ15"/>
    <mergeCell ref="AM15:AW15"/>
    <mergeCell ref="AX15:BA15"/>
    <mergeCell ref="A16:E16"/>
    <mergeCell ref="F16:J16"/>
    <mergeCell ref="K16:O16"/>
    <mergeCell ref="P16:T16"/>
    <mergeCell ref="U16:X16"/>
    <mergeCell ref="AM13:AW14"/>
    <mergeCell ref="AX13:BA14"/>
    <mergeCell ref="U14:Z14"/>
    <mergeCell ref="AA14:AF14"/>
    <mergeCell ref="A15:E15"/>
    <mergeCell ref="F15:J15"/>
    <mergeCell ref="K15:O15"/>
    <mergeCell ref="P15:T15"/>
    <mergeCell ref="U15:X15"/>
    <mergeCell ref="Y15:Z15"/>
    <mergeCell ref="A13:E14"/>
    <mergeCell ref="F13:J14"/>
    <mergeCell ref="K13:O14"/>
    <mergeCell ref="P13:T14"/>
    <mergeCell ref="U13:AF13"/>
    <mergeCell ref="AG13:AL14"/>
    <mergeCell ref="S10:AB10"/>
    <mergeCell ref="AP10:AY10"/>
    <mergeCell ref="AZ10:BA10"/>
    <mergeCell ref="S11:T11"/>
    <mergeCell ref="AP11:AY11"/>
    <mergeCell ref="AZ11:BA11"/>
    <mergeCell ref="J9:AV9"/>
    <mergeCell ref="A4:BA4"/>
    <mergeCell ref="AG5:AH5"/>
    <mergeCell ref="X6:Y6"/>
    <mergeCell ref="AA6:AB6"/>
    <mergeCell ref="AG7:AH7"/>
  </mergeCells>
  <phoneticPr fontId="3"/>
  <hyperlinks>
    <hyperlink ref="BC1:BG5" location="入力シート!A1" display="入力シート" xr:uid="{00000000-0004-0000-1D00-000000000000}"/>
  </hyperlinks>
  <pageMargins left="0.78740157480314965" right="0.78740157480314965" top="0.98425196850393704" bottom="0.98425196850393704"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gumma_Y27">
    <tabColor theme="0"/>
    <pageSetUpPr fitToPage="1"/>
  </sheetPr>
  <dimension ref="A1:O48"/>
  <sheetViews>
    <sheetView showGridLines="0" zoomScaleNormal="100" zoomScaleSheetLayoutView="100" workbookViewId="0"/>
  </sheetViews>
  <sheetFormatPr defaultColWidth="10" defaultRowHeight="16.5"/>
  <cols>
    <col min="1" max="1" width="14.625" style="277" customWidth="1"/>
    <col min="2" max="3" width="11.75" style="277" customWidth="1"/>
    <col min="4" max="6" width="11.125" style="277" customWidth="1"/>
    <col min="7" max="7" width="19" style="277" customWidth="1"/>
    <col min="8" max="8" width="15.125" style="277" customWidth="1"/>
    <col min="9" max="9" width="4" style="277" customWidth="1"/>
    <col min="10" max="10" width="10" style="277"/>
    <col min="11" max="15" width="4.625" style="277" customWidth="1"/>
    <col min="16" max="16384" width="10" style="277"/>
  </cols>
  <sheetData>
    <row r="1" spans="1:15">
      <c r="A1" s="148"/>
      <c r="K1" s="579" t="s">
        <v>154</v>
      </c>
      <c r="L1" s="580"/>
      <c r="M1" s="580"/>
      <c r="N1" s="580"/>
      <c r="O1" s="581"/>
    </row>
    <row r="2" spans="1:15">
      <c r="K2" s="582"/>
      <c r="L2" s="583"/>
      <c r="M2" s="583"/>
      <c r="N2" s="583"/>
      <c r="O2" s="584"/>
    </row>
    <row r="3" spans="1:15">
      <c r="F3" s="278" t="s">
        <v>157</v>
      </c>
      <c r="G3" s="1139"/>
      <c r="H3" s="1139"/>
      <c r="I3" s="1139"/>
      <c r="K3" s="582"/>
      <c r="L3" s="583"/>
      <c r="M3" s="583"/>
      <c r="N3" s="583"/>
      <c r="O3" s="584"/>
    </row>
    <row r="4" spans="1:15">
      <c r="K4" s="582"/>
      <c r="L4" s="583"/>
      <c r="M4" s="583"/>
      <c r="N4" s="583"/>
      <c r="O4" s="584"/>
    </row>
    <row r="5" spans="1:15" ht="17.100000000000001" thickBot="1">
      <c r="A5" s="1140" t="str">
        <f>入力シート!C6</f>
        <v>前橋市長</v>
      </c>
      <c r="B5" s="1140"/>
      <c r="C5" s="1140"/>
      <c r="D5" s="448" t="s">
        <v>196</v>
      </c>
      <c r="E5" s="365"/>
      <c r="F5" s="365"/>
      <c r="G5" s="365"/>
      <c r="H5" s="365"/>
      <c r="I5" s="365"/>
      <c r="K5" s="585"/>
      <c r="L5" s="586"/>
      <c r="M5" s="586"/>
      <c r="N5" s="586"/>
      <c r="O5" s="587"/>
    </row>
    <row r="6" spans="1:15">
      <c r="A6" s="1140"/>
      <c r="B6" s="1140"/>
      <c r="C6" s="1140"/>
      <c r="D6" s="448"/>
      <c r="E6" s="365"/>
      <c r="F6" s="449" t="s">
        <v>688</v>
      </c>
      <c r="G6" s="1143" t="str">
        <f>入力シート!C14</f>
        <v>○○・○○○・○○　本庁管内　○○○○○○○○○○○○○○○○○○工事特定建設工事共同企業体</v>
      </c>
      <c r="H6" s="1143"/>
      <c r="I6" s="1143"/>
    </row>
    <row r="7" spans="1:15">
      <c r="A7" s="557"/>
      <c r="B7" s="557"/>
      <c r="C7" s="557"/>
      <c r="D7" s="448"/>
      <c r="E7" s="365"/>
      <c r="F7" s="365"/>
      <c r="G7" s="1143"/>
      <c r="H7" s="1143"/>
      <c r="I7" s="1143"/>
    </row>
    <row r="8" spans="1:15">
      <c r="A8" s="557"/>
      <c r="B8" s="557"/>
      <c r="C8" s="557"/>
      <c r="D8" s="448"/>
      <c r="E8" s="365"/>
      <c r="F8" s="365"/>
      <c r="G8" s="1143"/>
      <c r="H8" s="1143"/>
      <c r="I8" s="1143"/>
    </row>
    <row r="9" spans="1:15" ht="17.25" customHeight="1">
      <c r="A9" s="365"/>
      <c r="B9" s="365"/>
      <c r="C9" s="365"/>
      <c r="D9" s="365"/>
      <c r="E9" s="365"/>
      <c r="F9" s="449" t="s">
        <v>747</v>
      </c>
      <c r="G9" s="1142" t="str">
        <f>入力シート!C15</f>
        <v>群馬県前橋市○○町〇番地</v>
      </c>
      <c r="H9" s="1142"/>
      <c r="I9" s="1142"/>
    </row>
    <row r="10" spans="1:15" ht="18.75" customHeight="1">
      <c r="A10" s="365"/>
      <c r="B10" s="365"/>
      <c r="C10" s="365"/>
      <c r="D10" s="365"/>
      <c r="E10" s="365"/>
      <c r="F10" s="449" t="s">
        <v>748</v>
      </c>
      <c r="G10" s="1142" t="str">
        <f>入力シート!C16</f>
        <v>○○建設株式会社</v>
      </c>
      <c r="H10" s="1142"/>
      <c r="I10" s="1142"/>
    </row>
    <row r="11" spans="1:15">
      <c r="A11" s="365"/>
      <c r="B11" s="365"/>
      <c r="C11" s="365"/>
      <c r="D11" s="365"/>
      <c r="E11" s="365"/>
      <c r="F11" s="449"/>
      <c r="G11" s="1142" t="str">
        <f>入力シート!C17</f>
        <v>代表取締役　妙義　一郎</v>
      </c>
      <c r="H11" s="1142"/>
      <c r="I11" s="1142"/>
    </row>
    <row r="12" spans="1:15">
      <c r="A12" s="365"/>
      <c r="B12" s="365"/>
      <c r="C12" s="365"/>
      <c r="D12" s="365"/>
      <c r="E12" s="365"/>
      <c r="F12" s="449" t="s">
        <v>749</v>
      </c>
      <c r="G12" s="1141" t="str">
        <f>入力シート!C20</f>
        <v>赤城　次郎</v>
      </c>
      <c r="H12" s="1141"/>
      <c r="I12" s="374"/>
    </row>
    <row r="14" spans="1:15">
      <c r="E14" s="279"/>
    </row>
    <row r="15" spans="1:15" s="280" customFormat="1" ht="18.95">
      <c r="D15" s="1138" t="s">
        <v>750</v>
      </c>
      <c r="E15" s="1138"/>
      <c r="F15" s="1138"/>
    </row>
    <row r="16" spans="1:15">
      <c r="E16" s="279"/>
    </row>
    <row r="19" spans="1:9">
      <c r="A19" s="1145" t="s">
        <v>751</v>
      </c>
      <c r="B19" s="1145"/>
      <c r="C19" s="1145"/>
      <c r="D19" s="1145"/>
      <c r="E19" s="1145"/>
      <c r="F19" s="1145"/>
      <c r="G19" s="1157"/>
      <c r="H19" s="1146" t="s">
        <v>752</v>
      </c>
    </row>
    <row r="20" spans="1:9">
      <c r="A20" s="1145"/>
      <c r="B20" s="1145"/>
      <c r="C20" s="1145"/>
      <c r="D20" s="1145"/>
      <c r="E20" s="1145"/>
      <c r="F20" s="1145"/>
      <c r="G20" s="1157"/>
      <c r="H20" s="1146"/>
    </row>
    <row r="21" spans="1:9">
      <c r="E21" s="279"/>
    </row>
    <row r="22" spans="1:9">
      <c r="C22" s="279"/>
    </row>
    <row r="23" spans="1:9">
      <c r="B23" s="281"/>
      <c r="C23" s="279"/>
    </row>
    <row r="24" spans="1:9">
      <c r="C24" s="279"/>
    </row>
    <row r="25" spans="1:9" ht="11.25" customHeight="1"/>
    <row r="26" spans="1:9" ht="26.25" customHeight="1">
      <c r="A26" s="282" t="s">
        <v>13</v>
      </c>
      <c r="B26" s="1147" t="str">
        <f>入力シート!C8</f>
        <v>本庁管内　○○○○○○○○○○○○○○○○○○工事</v>
      </c>
      <c r="C26" s="1148"/>
      <c r="D26" s="1148"/>
      <c r="E26" s="1148"/>
      <c r="F26" s="1148"/>
      <c r="G26" s="1148"/>
      <c r="H26" s="1148"/>
      <c r="I26" s="1149"/>
    </row>
    <row r="27" spans="1:9">
      <c r="A27" s="1150" t="s">
        <v>753</v>
      </c>
      <c r="B27" s="1152" t="s">
        <v>754</v>
      </c>
      <c r="C27" s="1154" t="s">
        <v>755</v>
      </c>
      <c r="D27" s="1152" t="s">
        <v>756</v>
      </c>
      <c r="E27" s="1152"/>
      <c r="F27" s="1152"/>
      <c r="G27" s="1154" t="s">
        <v>757</v>
      </c>
      <c r="H27" s="1155" t="s">
        <v>492</v>
      </c>
      <c r="I27" s="1156"/>
    </row>
    <row r="28" spans="1:9">
      <c r="A28" s="1151"/>
      <c r="B28" s="1153"/>
      <c r="C28" s="1151"/>
      <c r="D28" s="282" t="s">
        <v>27</v>
      </c>
      <c r="E28" s="282" t="s">
        <v>758</v>
      </c>
      <c r="F28" s="282" t="s">
        <v>759</v>
      </c>
      <c r="G28" s="1151"/>
      <c r="H28" s="1155"/>
      <c r="I28" s="1156"/>
    </row>
    <row r="29" spans="1:9" ht="69.75" customHeight="1">
      <c r="A29" s="283"/>
      <c r="B29" s="283"/>
      <c r="C29" s="283"/>
      <c r="D29" s="283"/>
      <c r="E29" s="283"/>
      <c r="F29" s="283"/>
      <c r="G29" s="283"/>
      <c r="H29" s="1158"/>
      <c r="I29" s="1159"/>
    </row>
    <row r="30" spans="1:9" ht="69.75" customHeight="1">
      <c r="A30" s="283"/>
      <c r="B30" s="283"/>
      <c r="C30" s="283"/>
      <c r="D30" s="283"/>
      <c r="E30" s="283"/>
      <c r="F30" s="283"/>
      <c r="G30" s="283"/>
      <c r="H30" s="1158"/>
      <c r="I30" s="1159"/>
    </row>
    <row r="31" spans="1:9" ht="69.75" customHeight="1">
      <c r="A31" s="283"/>
      <c r="B31" s="283"/>
      <c r="C31" s="283"/>
      <c r="D31" s="283"/>
      <c r="E31" s="283"/>
      <c r="F31" s="283"/>
      <c r="G31" s="283"/>
      <c r="H31" s="1158"/>
      <c r="I31" s="1159"/>
    </row>
    <row r="33" spans="1:9">
      <c r="D33" s="277" t="s">
        <v>760</v>
      </c>
    </row>
    <row r="34" spans="1:9">
      <c r="D34" s="277" t="s">
        <v>761</v>
      </c>
      <c r="G34" s="1144"/>
      <c r="H34" s="1144"/>
      <c r="I34" s="279"/>
    </row>
    <row r="35" spans="1:9">
      <c r="D35" s="277" t="s">
        <v>762</v>
      </c>
      <c r="G35" s="1144"/>
      <c r="H35" s="1144"/>
      <c r="I35" s="279"/>
    </row>
    <row r="36" spans="1:9">
      <c r="I36" s="284"/>
    </row>
    <row r="37" spans="1:9">
      <c r="A37" s="285"/>
      <c r="B37" s="285"/>
      <c r="C37" s="285"/>
      <c r="D37" s="285"/>
      <c r="E37" s="285"/>
      <c r="F37" s="285"/>
      <c r="G37" s="285"/>
      <c r="H37" s="285"/>
    </row>
    <row r="45" spans="1:9" ht="17.100000000000001" thickBot="1"/>
    <row r="46" spans="1:9" ht="15.6" customHeight="1">
      <c r="C46" s="453" t="s">
        <v>171</v>
      </c>
      <c r="D46" s="462"/>
      <c r="E46" s="462"/>
      <c r="F46" s="462"/>
      <c r="G46" s="462"/>
      <c r="H46" s="485"/>
    </row>
    <row r="47" spans="1:9" ht="15.6" customHeight="1">
      <c r="C47" s="456" t="str">
        <f>"・発行責任者　　"&amp;入力シート!C41</f>
        <v>・発行責任者　　妙義　一郎</v>
      </c>
      <c r="D47" s="443"/>
      <c r="E47" s="474"/>
      <c r="F47" s="443" t="str">
        <f>"（電話番号）"&amp;入力シート!C42</f>
        <v>（電話番号）027-898-5945</v>
      </c>
      <c r="G47" s="443"/>
      <c r="H47" s="485"/>
    </row>
    <row r="48" spans="1:9" ht="15.6" customHeight="1" thickBot="1">
      <c r="C48" s="459" t="str">
        <f>"・担　当　者　　"&amp;入力シート!C43</f>
        <v>・担　当　者　　赤城　次郎</v>
      </c>
      <c r="D48" s="465"/>
      <c r="E48" s="477"/>
      <c r="F48" s="465" t="str">
        <f>"（電話番号）"&amp;入力シート!C44</f>
        <v>（電話番号）027-898-5945</v>
      </c>
      <c r="G48" s="465"/>
      <c r="H48" s="485"/>
    </row>
  </sheetData>
  <mergeCells count="25">
    <mergeCell ref="K1:O5"/>
    <mergeCell ref="H29:I29"/>
    <mergeCell ref="H30:I30"/>
    <mergeCell ref="H31:I31"/>
    <mergeCell ref="G34:H34"/>
    <mergeCell ref="G35:H35"/>
    <mergeCell ref="A19:F20"/>
    <mergeCell ref="H19:H20"/>
    <mergeCell ref="B26:I26"/>
    <mergeCell ref="A27:A28"/>
    <mergeCell ref="B27:B28"/>
    <mergeCell ref="C27:C28"/>
    <mergeCell ref="D27:F27"/>
    <mergeCell ref="G27:G28"/>
    <mergeCell ref="H27:I28"/>
    <mergeCell ref="G19:G20"/>
    <mergeCell ref="D15:F15"/>
    <mergeCell ref="G3:I3"/>
    <mergeCell ref="A6:C6"/>
    <mergeCell ref="G12:H12"/>
    <mergeCell ref="G10:I10"/>
    <mergeCell ref="G11:I11"/>
    <mergeCell ref="G9:I9"/>
    <mergeCell ref="A5:C5"/>
    <mergeCell ref="G6:I8"/>
  </mergeCells>
  <phoneticPr fontId="3"/>
  <conditionalFormatting sqref="G19:G20">
    <cfRule type="expression" dxfId="6" priority="1">
      <formula>LEN($G$19)&gt;0</formula>
    </cfRule>
  </conditionalFormatting>
  <conditionalFormatting sqref="G3:I3">
    <cfRule type="expression" dxfId="5" priority="2">
      <formula>LEN(G3)&gt;0</formula>
    </cfRule>
  </conditionalFormatting>
  <dataValidations count="1">
    <dataValidation type="list" allowBlank="1" showInputMessage="1" showErrorMessage="1" sqref="G19:G20" xr:uid="{00000000-0002-0000-1E00-000000000000}">
      <formula1>"借用,返却"</formula1>
    </dataValidation>
  </dataValidations>
  <hyperlinks>
    <hyperlink ref="K1:O5" location="入力シート!A1" display="入力シート" xr:uid="{00000000-0004-0000-1E00-000000000000}"/>
  </hyperlinks>
  <pageMargins left="0.78740157480314965" right="0.78740157480314965" top="0.98425196850393704" bottom="0.98425196850393704" header="0.51181102362204722" footer="0.51181102362204722"/>
  <pageSetup paperSize="9" scale="71" fitToHeight="0"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gumma_Y28">
    <tabColor theme="0"/>
    <pageSetUpPr fitToPage="1"/>
  </sheetPr>
  <dimension ref="A1:O45"/>
  <sheetViews>
    <sheetView showGridLines="0" zoomScaleNormal="100" zoomScaleSheetLayoutView="100" workbookViewId="0">
      <selection activeCell="B16" sqref="B16"/>
    </sheetView>
  </sheetViews>
  <sheetFormatPr defaultColWidth="10" defaultRowHeight="12.95"/>
  <cols>
    <col min="1" max="1" width="26" style="287" customWidth="1"/>
    <col min="2" max="2" width="19.625" style="287" customWidth="1"/>
    <col min="3" max="3" width="7.75" style="287" customWidth="1"/>
    <col min="4" max="4" width="10.625" style="287" customWidth="1"/>
    <col min="5" max="5" width="8.875" style="287" customWidth="1"/>
    <col min="6" max="6" width="23.25" style="287" customWidth="1"/>
    <col min="7" max="7" width="4" style="287" customWidth="1"/>
    <col min="8" max="9" width="0" style="287" hidden="1" customWidth="1"/>
    <col min="10" max="10" width="10" style="287"/>
    <col min="11" max="15" width="7.125" style="287" customWidth="1"/>
    <col min="16" max="16384" width="10" style="287"/>
  </cols>
  <sheetData>
    <row r="1" spans="1:15">
      <c r="A1" s="286" t="s">
        <v>763</v>
      </c>
      <c r="E1" s="288" t="s">
        <v>172</v>
      </c>
      <c r="F1" s="1176"/>
      <c r="G1" s="1176"/>
      <c r="K1" s="579" t="s">
        <v>154</v>
      </c>
      <c r="L1" s="580"/>
      <c r="M1" s="580"/>
      <c r="N1" s="580"/>
      <c r="O1" s="581"/>
    </row>
    <row r="2" spans="1:15">
      <c r="K2" s="582"/>
      <c r="L2" s="583"/>
      <c r="M2" s="583"/>
      <c r="N2" s="583"/>
      <c r="O2" s="584"/>
    </row>
    <row r="3" spans="1:15">
      <c r="A3" s="434" t="str">
        <f>入力シート!C6</f>
        <v>前橋市長</v>
      </c>
      <c r="B3" s="406" t="s">
        <v>196</v>
      </c>
      <c r="K3" s="582"/>
      <c r="L3" s="583"/>
      <c r="M3" s="583"/>
      <c r="N3" s="583"/>
      <c r="O3" s="584"/>
    </row>
    <row r="4" spans="1:15">
      <c r="A4" s="434"/>
      <c r="B4" s="406"/>
      <c r="C4" s="1160" t="s">
        <v>630</v>
      </c>
      <c r="D4" s="1160"/>
      <c r="E4" s="1161" t="str">
        <f>入力シート!C14</f>
        <v>○○・○○○・○○　本庁管内　○○○○○○○○○○○○○○○○○○工事特定建設工事共同企業体</v>
      </c>
      <c r="F4" s="1161"/>
      <c r="G4" s="1161"/>
      <c r="K4" s="582"/>
      <c r="L4" s="583"/>
      <c r="M4" s="583"/>
      <c r="N4" s="583"/>
      <c r="O4" s="584"/>
    </row>
    <row r="5" spans="1:15" ht="14.25" customHeight="1" thickBot="1">
      <c r="A5" s="434"/>
      <c r="B5" s="406"/>
      <c r="E5" s="1161"/>
      <c r="F5" s="1161"/>
      <c r="G5" s="1161"/>
      <c r="K5" s="585"/>
      <c r="L5" s="586"/>
      <c r="M5" s="586"/>
      <c r="N5" s="586"/>
      <c r="O5" s="587"/>
    </row>
    <row r="6" spans="1:15">
      <c r="A6" s="434"/>
      <c r="B6" s="406"/>
      <c r="E6" s="1161"/>
      <c r="F6" s="1161"/>
      <c r="G6" s="1161"/>
    </row>
    <row r="7" spans="1:15" ht="13.5" customHeight="1">
      <c r="A7" s="289"/>
      <c r="B7" s="406"/>
      <c r="E7" s="1161"/>
      <c r="F7" s="1161"/>
      <c r="G7" s="1161"/>
    </row>
    <row r="8" spans="1:15">
      <c r="D8" s="239" t="s">
        <v>764</v>
      </c>
      <c r="E8" s="1162" t="str">
        <f>入力シート!C15</f>
        <v>群馬県前橋市○○町〇番地</v>
      </c>
      <c r="F8" s="1162"/>
      <c r="G8" s="1162"/>
    </row>
    <row r="9" spans="1:15">
      <c r="C9" s="240"/>
      <c r="E9" s="428"/>
      <c r="F9" s="428"/>
      <c r="G9" s="389"/>
    </row>
    <row r="10" spans="1:15">
      <c r="D10" s="241" t="s">
        <v>690</v>
      </c>
      <c r="E10" s="1162" t="str">
        <f>入力シート!C16</f>
        <v>○○建設株式会社</v>
      </c>
      <c r="F10" s="1162"/>
      <c r="G10" s="420"/>
    </row>
    <row r="11" spans="1:15">
      <c r="D11" s="241"/>
      <c r="E11" s="1162" t="str">
        <f>入力シート!C17</f>
        <v>代表取締役　妙義　一郎</v>
      </c>
      <c r="F11" s="1162"/>
      <c r="G11" s="420"/>
    </row>
    <row r="12" spans="1:15">
      <c r="D12" s="288" t="s">
        <v>765</v>
      </c>
      <c r="E12" s="1162" t="str">
        <f>入力シート!C20</f>
        <v>赤城　次郎</v>
      </c>
      <c r="F12" s="1162"/>
      <c r="G12" s="290"/>
    </row>
    <row r="14" spans="1:15" ht="13.5" customHeight="1">
      <c r="A14" s="1177" t="s">
        <v>766</v>
      </c>
      <c r="B14" s="1177"/>
      <c r="C14" s="1177"/>
      <c r="D14" s="1177"/>
      <c r="E14" s="1177"/>
      <c r="F14" s="1177"/>
      <c r="G14" s="1177"/>
    </row>
    <row r="15" spans="1:15" ht="15" customHeight="1"/>
    <row r="16" spans="1:15" ht="27" customHeight="1">
      <c r="A16" s="291"/>
      <c r="B16" s="291"/>
      <c r="C16" s="291"/>
      <c r="D16" s="291"/>
      <c r="E16" s="291"/>
    </row>
    <row r="17" spans="1:7">
      <c r="A17" s="429" t="str">
        <f>"令和"&amp;入力シート!F11-2018&amp;"年"&amp;入力シート!G11&amp;"月"&amp;入力シート!H11&amp;"日"</f>
        <v>令和8年4月1日</v>
      </c>
      <c r="B17" s="1163" t="s">
        <v>767</v>
      </c>
      <c r="C17" s="1163"/>
      <c r="D17" s="408"/>
      <c r="E17" s="408"/>
      <c r="F17" s="408"/>
    </row>
    <row r="18" spans="1:7">
      <c r="A18" s="1164" t="str">
        <f>入力シート!C8</f>
        <v>本庁管内　○○○○○○○○○○○○○○○○○○工事</v>
      </c>
      <c r="B18" s="1164"/>
      <c r="C18" s="1164"/>
      <c r="D18" s="1164"/>
      <c r="E18" s="1164"/>
      <c r="F18" s="408"/>
    </row>
    <row r="19" spans="1:7">
      <c r="A19" s="1168" t="s">
        <v>768</v>
      </c>
      <c r="B19" s="1168"/>
      <c r="C19" s="1168"/>
      <c r="D19" s="408"/>
      <c r="E19" s="408"/>
      <c r="F19" s="408"/>
    </row>
    <row r="20" spans="1:7" ht="30" customHeight="1"/>
    <row r="21" spans="1:7" ht="30" customHeight="1">
      <c r="A21" s="1169" t="s">
        <v>160</v>
      </c>
      <c r="B21" s="1169"/>
      <c r="C21" s="1169"/>
      <c r="D21" s="1169"/>
      <c r="E21" s="1169"/>
      <c r="F21" s="1169"/>
      <c r="G21" s="1169"/>
    </row>
    <row r="22" spans="1:7" ht="30" customHeight="1" thickBot="1"/>
    <row r="23" spans="1:7" ht="30" customHeight="1">
      <c r="A23" s="292" t="s">
        <v>769</v>
      </c>
      <c r="B23" s="293" t="s">
        <v>770</v>
      </c>
      <c r="C23" s="293" t="s">
        <v>697</v>
      </c>
      <c r="D23" s="1170" t="s">
        <v>771</v>
      </c>
      <c r="E23" s="1171"/>
      <c r="F23" s="1170" t="s">
        <v>772</v>
      </c>
      <c r="G23" s="1172"/>
    </row>
    <row r="24" spans="1:7" ht="30" customHeight="1">
      <c r="A24" s="294"/>
      <c r="B24" s="295"/>
      <c r="C24" s="295"/>
      <c r="D24" s="1165"/>
      <c r="E24" s="1166"/>
      <c r="F24" s="1165"/>
      <c r="G24" s="1167"/>
    </row>
    <row r="25" spans="1:7" ht="30" customHeight="1">
      <c r="A25" s="294"/>
      <c r="B25" s="295"/>
      <c r="C25" s="295"/>
      <c r="D25" s="1165"/>
      <c r="E25" s="1166"/>
      <c r="F25" s="1165"/>
      <c r="G25" s="1167"/>
    </row>
    <row r="26" spans="1:7" ht="30" customHeight="1">
      <c r="A26" s="294"/>
      <c r="B26" s="295"/>
      <c r="C26" s="295"/>
      <c r="D26" s="1165"/>
      <c r="E26" s="1166"/>
      <c r="F26" s="1165"/>
      <c r="G26" s="1167"/>
    </row>
    <row r="27" spans="1:7" ht="30" customHeight="1">
      <c r="A27" s="294"/>
      <c r="B27" s="295"/>
      <c r="C27" s="295"/>
      <c r="D27" s="1165"/>
      <c r="E27" s="1166"/>
      <c r="F27" s="1165"/>
      <c r="G27" s="1167"/>
    </row>
    <row r="28" spans="1:7" ht="30" customHeight="1">
      <c r="A28" s="294"/>
      <c r="B28" s="295"/>
      <c r="C28" s="295"/>
      <c r="D28" s="1165"/>
      <c r="E28" s="1166"/>
      <c r="F28" s="1165"/>
      <c r="G28" s="1167"/>
    </row>
    <row r="29" spans="1:7" ht="30" customHeight="1">
      <c r="A29" s="296"/>
      <c r="B29" s="297"/>
      <c r="C29" s="297"/>
      <c r="D29" s="1165"/>
      <c r="E29" s="1166"/>
      <c r="F29" s="1165"/>
      <c r="G29" s="1167"/>
    </row>
    <row r="30" spans="1:7" ht="30" customHeight="1">
      <c r="A30" s="296"/>
      <c r="B30" s="297"/>
      <c r="C30" s="297"/>
      <c r="D30" s="1165"/>
      <c r="E30" s="1166"/>
      <c r="F30" s="1165"/>
      <c r="G30" s="1167"/>
    </row>
    <row r="31" spans="1:7" ht="30" customHeight="1">
      <c r="A31" s="296"/>
      <c r="B31" s="297"/>
      <c r="C31" s="297"/>
      <c r="D31" s="1165"/>
      <c r="E31" s="1166"/>
      <c r="F31" s="1165"/>
      <c r="G31" s="1167"/>
    </row>
    <row r="32" spans="1:7" ht="30" customHeight="1">
      <c r="A32" s="296"/>
      <c r="B32" s="297"/>
      <c r="C32" s="297"/>
      <c r="D32" s="1165"/>
      <c r="E32" s="1166"/>
      <c r="F32" s="1165"/>
      <c r="G32" s="1167"/>
    </row>
    <row r="33" spans="1:7" ht="30" customHeight="1">
      <c r="A33" s="296"/>
      <c r="B33" s="297"/>
      <c r="C33" s="297"/>
      <c r="D33" s="1165"/>
      <c r="E33" s="1166"/>
      <c r="F33" s="1165"/>
      <c r="G33" s="1167"/>
    </row>
    <row r="34" spans="1:7" ht="30" customHeight="1">
      <c r="A34" s="296"/>
      <c r="B34" s="297"/>
      <c r="C34" s="297"/>
      <c r="D34" s="1165"/>
      <c r="E34" s="1166"/>
      <c r="F34" s="1165"/>
      <c r="G34" s="1167"/>
    </row>
    <row r="35" spans="1:7">
      <c r="A35" s="296"/>
      <c r="B35" s="297"/>
      <c r="C35" s="297"/>
      <c r="D35" s="1165"/>
      <c r="E35" s="1166"/>
      <c r="F35" s="1165"/>
      <c r="G35" s="1167"/>
    </row>
    <row r="36" spans="1:7">
      <c r="A36" s="296"/>
      <c r="B36" s="297"/>
      <c r="C36" s="297"/>
      <c r="D36" s="1165"/>
      <c r="E36" s="1166"/>
      <c r="F36" s="1165"/>
      <c r="G36" s="1167"/>
    </row>
    <row r="37" spans="1:7" ht="13.5" thickBot="1">
      <c r="A37" s="298"/>
      <c r="B37" s="299"/>
      <c r="C37" s="299"/>
      <c r="D37" s="1173"/>
      <c r="E37" s="1174"/>
      <c r="F37" s="1173"/>
      <c r="G37" s="1175"/>
    </row>
    <row r="40" spans="1:7" ht="15.6" customHeight="1"/>
    <row r="41" spans="1:7" ht="15.6" customHeight="1"/>
    <row r="42" spans="1:7" ht="15.6" customHeight="1" thickBot="1"/>
    <row r="43" spans="1:7">
      <c r="A43" s="453" t="s">
        <v>171</v>
      </c>
      <c r="B43" s="486"/>
      <c r="C43" s="462"/>
      <c r="D43" s="462"/>
      <c r="E43" s="463"/>
    </row>
    <row r="44" spans="1:7">
      <c r="A44" s="456" t="str">
        <f>"・発行責任者　　"&amp;入力シート!C41</f>
        <v>・発行責任者　　妙義　一郎</v>
      </c>
      <c r="C44" s="443" t="str">
        <f>"（電話番号）"&amp;入力シート!C42</f>
        <v>（電話番号）027-898-5945</v>
      </c>
      <c r="E44" s="487"/>
    </row>
    <row r="45" spans="1:7" ht="13.5" thickBot="1">
      <c r="A45" s="459" t="str">
        <f>"・担　当　者　　"&amp;入力シート!C43</f>
        <v>・担　当　者　　赤城　次郎</v>
      </c>
      <c r="B45" s="488"/>
      <c r="C45" s="465" t="str">
        <f>"（電話番号）"&amp;入力シート!C44</f>
        <v>（電話番号）027-898-5945</v>
      </c>
      <c r="D45" s="488"/>
      <c r="E45" s="489"/>
    </row>
  </sheetData>
  <mergeCells count="43">
    <mergeCell ref="K1:O5"/>
    <mergeCell ref="D29:E29"/>
    <mergeCell ref="F29:G29"/>
    <mergeCell ref="D30:E30"/>
    <mergeCell ref="F30:G30"/>
    <mergeCell ref="F28:G28"/>
    <mergeCell ref="D26:E26"/>
    <mergeCell ref="F26:G26"/>
    <mergeCell ref="D27:E27"/>
    <mergeCell ref="F27:G27"/>
    <mergeCell ref="D28:E28"/>
    <mergeCell ref="F1:G1"/>
    <mergeCell ref="E12:F12"/>
    <mergeCell ref="A14:G14"/>
    <mergeCell ref="E10:F10"/>
    <mergeCell ref="E11:F11"/>
    <mergeCell ref="D31:E31"/>
    <mergeCell ref="F31:G31"/>
    <mergeCell ref="D37:E37"/>
    <mergeCell ref="F37:G37"/>
    <mergeCell ref="D32:E32"/>
    <mergeCell ref="F32:G32"/>
    <mergeCell ref="D33:E33"/>
    <mergeCell ref="F33:G33"/>
    <mergeCell ref="D34:E34"/>
    <mergeCell ref="F34:G34"/>
    <mergeCell ref="D35:E35"/>
    <mergeCell ref="F35:G35"/>
    <mergeCell ref="D36:E36"/>
    <mergeCell ref="F36:G36"/>
    <mergeCell ref="D25:E25"/>
    <mergeCell ref="F25:G25"/>
    <mergeCell ref="D24:E24"/>
    <mergeCell ref="F24:G24"/>
    <mergeCell ref="A19:C19"/>
    <mergeCell ref="A21:G21"/>
    <mergeCell ref="D23:E23"/>
    <mergeCell ref="F23:G23"/>
    <mergeCell ref="C4:D4"/>
    <mergeCell ref="E4:G7"/>
    <mergeCell ref="E8:G8"/>
    <mergeCell ref="B17:C17"/>
    <mergeCell ref="A18:E18"/>
  </mergeCells>
  <phoneticPr fontId="3"/>
  <conditionalFormatting sqref="F1:G1">
    <cfRule type="expression" dxfId="4" priority="1">
      <formula>LEN(F1)&gt;0</formula>
    </cfRule>
  </conditionalFormatting>
  <hyperlinks>
    <hyperlink ref="K1:O5" location="入力シート!A1" display="入力シート" xr:uid="{00000000-0004-0000-1F00-000000000000}"/>
  </hyperlinks>
  <printOptions gridLinesSet="0"/>
  <pageMargins left="0.78740157480314965" right="0.78740157480314965" top="0.98425196850393704" bottom="0.98425196850393704" header="0.51181102362204722" footer="0.51181102362204722"/>
  <pageSetup paperSize="9" scale="78" fitToHeight="0"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gumma_Y29">
    <tabColor theme="0"/>
    <pageSetUpPr fitToPage="1"/>
  </sheetPr>
  <dimension ref="A1:AO53"/>
  <sheetViews>
    <sheetView showGridLines="0" zoomScaleNormal="100" zoomScaleSheetLayoutView="100" workbookViewId="0">
      <selection activeCell="C2" sqref="C2"/>
    </sheetView>
  </sheetViews>
  <sheetFormatPr defaultColWidth="2.625" defaultRowHeight="12.95"/>
  <cols>
    <col min="1" max="36" width="2.625" style="4"/>
    <col min="37" max="41" width="4.125" style="4" customWidth="1"/>
    <col min="42" max="16384" width="2.625" style="4"/>
  </cols>
  <sheetData>
    <row r="1" spans="1:41">
      <c r="AK1" s="579" t="s">
        <v>154</v>
      </c>
      <c r="AL1" s="580"/>
      <c r="AM1" s="580"/>
      <c r="AN1" s="580"/>
      <c r="AO1" s="581"/>
    </row>
    <row r="2" spans="1:41">
      <c r="AK2" s="582"/>
      <c r="AL2" s="583"/>
      <c r="AM2" s="583"/>
      <c r="AN2" s="583"/>
      <c r="AO2" s="584"/>
    </row>
    <row r="3" spans="1:41">
      <c r="Z3" s="5" t="s">
        <v>319</v>
      </c>
      <c r="AA3" s="575"/>
      <c r="AB3" s="575"/>
      <c r="AC3" s="575"/>
      <c r="AD3" s="575"/>
      <c r="AE3" s="575"/>
      <c r="AF3" s="575"/>
      <c r="AG3" s="575"/>
      <c r="AH3" s="575"/>
      <c r="AI3" s="575"/>
      <c r="AK3" s="582"/>
      <c r="AL3" s="583"/>
      <c r="AM3" s="583"/>
      <c r="AN3" s="583"/>
      <c r="AO3" s="584"/>
    </row>
    <row r="4" spans="1:41">
      <c r="AK4" s="582"/>
      <c r="AL4" s="583"/>
      <c r="AM4" s="583"/>
      <c r="AN4" s="583"/>
      <c r="AO4" s="584"/>
    </row>
    <row r="5" spans="1:41" ht="13.5" thickBot="1">
      <c r="B5" s="622" t="str">
        <f>入力シート!C6</f>
        <v>前橋市長</v>
      </c>
      <c r="C5" s="622"/>
      <c r="D5" s="622"/>
      <c r="E5" s="622"/>
      <c r="F5" s="622"/>
      <c r="G5" s="622"/>
      <c r="H5" s="622"/>
      <c r="I5" s="622"/>
      <c r="J5" s="622"/>
      <c r="K5" s="622"/>
      <c r="L5" s="622"/>
      <c r="M5" s="4" t="s">
        <v>244</v>
      </c>
      <c r="AK5" s="585"/>
      <c r="AL5" s="586"/>
      <c r="AM5" s="586"/>
      <c r="AN5" s="586"/>
      <c r="AO5" s="587"/>
    </row>
    <row r="6" spans="1:41">
      <c r="D6" s="648"/>
      <c r="E6" s="648"/>
      <c r="F6" s="648"/>
      <c r="G6" s="648"/>
      <c r="H6" s="648"/>
      <c r="I6" s="648"/>
      <c r="J6" s="648"/>
      <c r="K6" s="648"/>
      <c r="L6" s="648"/>
      <c r="M6" s="377"/>
      <c r="X6" s="5" t="s">
        <v>587</v>
      </c>
      <c r="Y6" s="627" t="str">
        <f>入力シート!C14</f>
        <v>○○・○○○・○○　本庁管内　○○○○○○○○○○○○○○○○○○工事特定建設工事共同企業体</v>
      </c>
      <c r="Z6" s="627"/>
      <c r="AA6" s="627"/>
      <c r="AB6" s="627"/>
      <c r="AC6" s="627"/>
      <c r="AD6" s="627"/>
      <c r="AE6" s="627"/>
      <c r="AF6" s="627"/>
      <c r="AG6" s="627"/>
      <c r="AH6" s="627"/>
      <c r="AI6" s="627"/>
    </row>
    <row r="7" spans="1:41">
      <c r="Y7" s="627"/>
      <c r="Z7" s="627"/>
      <c r="AA7" s="627"/>
      <c r="AB7" s="627"/>
      <c r="AC7" s="627"/>
      <c r="AD7" s="627"/>
      <c r="AE7" s="627"/>
      <c r="AF7" s="627"/>
      <c r="AG7" s="627"/>
      <c r="AH7" s="627"/>
      <c r="AI7" s="627"/>
    </row>
    <row r="8" spans="1:41">
      <c r="Y8" s="627"/>
      <c r="Z8" s="627"/>
      <c r="AA8" s="627"/>
      <c r="AB8" s="627"/>
      <c r="AC8" s="627"/>
      <c r="AD8" s="627"/>
      <c r="AE8" s="627"/>
      <c r="AF8" s="627"/>
      <c r="AG8" s="627"/>
      <c r="AH8" s="627"/>
      <c r="AI8" s="627"/>
    </row>
    <row r="9" spans="1:41">
      <c r="Y9" s="627"/>
      <c r="Z9" s="627"/>
      <c r="AA9" s="627"/>
      <c r="AB9" s="627"/>
      <c r="AC9" s="627"/>
      <c r="AD9" s="627"/>
      <c r="AE9" s="627"/>
      <c r="AF9" s="627"/>
      <c r="AG9" s="627"/>
      <c r="AH9" s="627"/>
      <c r="AI9" s="627"/>
    </row>
    <row r="10" spans="1:41">
      <c r="Y10" s="527"/>
      <c r="Z10" s="527"/>
      <c r="AA10" s="527"/>
      <c r="AB10" s="527"/>
      <c r="AC10" s="527"/>
      <c r="AD10" s="527"/>
      <c r="AE10" s="527"/>
      <c r="AF10" s="527"/>
      <c r="AG10" s="527"/>
      <c r="AH10" s="527"/>
      <c r="AI10" s="527"/>
    </row>
    <row r="11" spans="1:41">
      <c r="X11" s="560" t="s">
        <v>773</v>
      </c>
      <c r="Y11" s="649" t="str">
        <f>入力シート!C16</f>
        <v>○○建設株式会社</v>
      </c>
      <c r="Z11" s="649"/>
      <c r="AA11" s="649"/>
      <c r="AB11" s="649"/>
      <c r="AC11" s="649"/>
      <c r="AD11" s="649"/>
      <c r="AE11" s="649"/>
      <c r="AF11" s="649"/>
      <c r="AG11" s="649"/>
      <c r="AH11" s="649"/>
      <c r="AI11" s="649"/>
    </row>
    <row r="12" spans="1:41">
      <c r="Y12" s="649" t="str">
        <f>入力シート!C17</f>
        <v>代表取締役　妙義　一郎</v>
      </c>
      <c r="Z12" s="649"/>
      <c r="AA12" s="649"/>
      <c r="AB12" s="649"/>
      <c r="AC12" s="649"/>
      <c r="AD12" s="649"/>
      <c r="AE12" s="649"/>
      <c r="AF12" s="649"/>
      <c r="AG12" s="649"/>
      <c r="AH12" s="649"/>
      <c r="AI12" s="649"/>
    </row>
    <row r="14" spans="1:41" ht="30" customHeight="1">
      <c r="A14" s="621" t="s">
        <v>774</v>
      </c>
      <c r="B14" s="621"/>
      <c r="C14" s="621"/>
      <c r="D14" s="621"/>
      <c r="E14" s="621"/>
      <c r="F14" s="621"/>
      <c r="G14" s="621"/>
      <c r="H14" s="621"/>
      <c r="I14" s="621"/>
      <c r="J14" s="621"/>
      <c r="K14" s="621"/>
      <c r="L14" s="621"/>
      <c r="M14" s="621"/>
      <c r="N14" s="621"/>
      <c r="O14" s="621"/>
      <c r="P14" s="621"/>
      <c r="Q14" s="621"/>
      <c r="R14" s="621"/>
      <c r="S14" s="621"/>
      <c r="T14" s="621"/>
      <c r="U14" s="621"/>
      <c r="V14" s="621"/>
      <c r="W14" s="621"/>
      <c r="X14" s="621"/>
      <c r="Y14" s="621"/>
      <c r="Z14" s="621"/>
      <c r="AA14" s="621"/>
      <c r="AB14" s="621"/>
      <c r="AC14" s="621"/>
      <c r="AD14" s="621"/>
      <c r="AE14" s="621"/>
      <c r="AF14" s="621"/>
      <c r="AG14" s="621"/>
      <c r="AH14" s="621"/>
      <c r="AI14" s="621"/>
    </row>
    <row r="17" spans="1:35">
      <c r="D17" s="4" t="s">
        <v>775</v>
      </c>
      <c r="I17" s="575" t="s">
        <v>776</v>
      </c>
      <c r="J17" s="575"/>
      <c r="K17" s="575"/>
      <c r="L17" s="575"/>
      <c r="M17" s="575"/>
      <c r="N17" s="575"/>
      <c r="O17" s="575"/>
      <c r="P17" s="575"/>
      <c r="Q17" s="575"/>
      <c r="R17" s="4" t="s">
        <v>777</v>
      </c>
    </row>
    <row r="19" spans="1:35">
      <c r="C19" s="4" t="s">
        <v>778</v>
      </c>
    </row>
    <row r="22" spans="1:35">
      <c r="A22" s="622" t="s">
        <v>594</v>
      </c>
      <c r="B22" s="622"/>
      <c r="C22" s="622"/>
      <c r="D22" s="622"/>
      <c r="E22" s="622"/>
      <c r="F22" s="622"/>
      <c r="G22" s="622"/>
      <c r="H22" s="622"/>
      <c r="I22" s="622"/>
      <c r="J22" s="622"/>
      <c r="K22" s="622"/>
      <c r="L22" s="622"/>
      <c r="M22" s="622"/>
      <c r="N22" s="622"/>
      <c r="O22" s="622"/>
      <c r="P22" s="622"/>
      <c r="Q22" s="622"/>
      <c r="R22" s="622"/>
      <c r="S22" s="622"/>
      <c r="T22" s="622"/>
      <c r="U22" s="622"/>
      <c r="V22" s="622"/>
      <c r="W22" s="622"/>
      <c r="X22" s="622"/>
      <c r="Y22" s="622"/>
      <c r="Z22" s="622"/>
      <c r="AA22" s="622"/>
      <c r="AB22" s="622"/>
      <c r="AC22" s="622"/>
      <c r="AD22" s="622"/>
      <c r="AE22" s="622"/>
      <c r="AF22" s="622"/>
      <c r="AG22" s="622"/>
      <c r="AH22" s="622"/>
      <c r="AI22" s="622"/>
    </row>
    <row r="25" spans="1:35">
      <c r="D25" s="4" t="s">
        <v>779</v>
      </c>
      <c r="E25" s="4" t="s">
        <v>706</v>
      </c>
      <c r="J25" s="625" t="str">
        <f>入力シート!C8</f>
        <v>本庁管内　○○○○○○○○○○○○○○○○○○工事</v>
      </c>
      <c r="K25" s="625"/>
      <c r="L25" s="625"/>
      <c r="M25" s="625"/>
      <c r="N25" s="625"/>
      <c r="O25" s="625"/>
      <c r="P25" s="625"/>
      <c r="Q25" s="625"/>
      <c r="R25" s="625"/>
      <c r="S25" s="625"/>
      <c r="T25" s="625"/>
      <c r="U25" s="625"/>
      <c r="V25" s="625"/>
      <c r="W25" s="625"/>
      <c r="X25" s="625"/>
      <c r="Y25" s="625"/>
      <c r="Z25" s="625"/>
      <c r="AA25" s="625"/>
      <c r="AB25" s="625"/>
      <c r="AC25" s="625"/>
      <c r="AD25" s="625"/>
      <c r="AE25" s="625"/>
      <c r="AF25" s="625"/>
    </row>
    <row r="26" spans="1:35">
      <c r="J26" s="625"/>
      <c r="K26" s="625"/>
      <c r="L26" s="625"/>
      <c r="M26" s="625"/>
      <c r="N26" s="625"/>
      <c r="O26" s="625"/>
      <c r="P26" s="625"/>
      <c r="Q26" s="625"/>
      <c r="R26" s="625"/>
      <c r="S26" s="625"/>
      <c r="T26" s="625"/>
      <c r="U26" s="625"/>
      <c r="V26" s="625"/>
      <c r="W26" s="625"/>
      <c r="X26" s="625"/>
      <c r="Y26" s="625"/>
      <c r="Z26" s="625"/>
      <c r="AA26" s="625"/>
      <c r="AB26" s="625"/>
      <c r="AC26" s="625"/>
      <c r="AD26" s="625"/>
      <c r="AE26" s="625"/>
      <c r="AF26" s="625"/>
    </row>
    <row r="28" spans="1:35">
      <c r="D28" s="95" t="s">
        <v>780</v>
      </c>
      <c r="E28" s="4" t="s">
        <v>355</v>
      </c>
      <c r="J28" s="4" t="s">
        <v>339</v>
      </c>
      <c r="K28" s="745">
        <f>入力シート!C40</f>
        <v>44000000</v>
      </c>
      <c r="L28" s="745"/>
      <c r="M28" s="745"/>
      <c r="N28" s="745"/>
      <c r="O28" s="745"/>
      <c r="P28" s="745"/>
      <c r="Q28" s="745"/>
      <c r="R28" s="745"/>
      <c r="S28" s="745"/>
      <c r="T28" s="745"/>
      <c r="U28" s="745"/>
      <c r="V28" s="745"/>
      <c r="W28" s="745"/>
      <c r="X28" s="745"/>
      <c r="Y28" s="745"/>
      <c r="Z28" s="745"/>
      <c r="AA28" s="745"/>
      <c r="AB28" s="745"/>
      <c r="AC28" s="745"/>
      <c r="AD28" s="745"/>
      <c r="AE28" s="745"/>
      <c r="AF28" s="745"/>
    </row>
    <row r="31" spans="1:35">
      <c r="D31" s="95" t="s">
        <v>781</v>
      </c>
      <c r="E31" s="4" t="s">
        <v>694</v>
      </c>
      <c r="J31" s="1178" t="str">
        <f>"令和"&amp;入力シート!F11-2018&amp;"年"&amp;入力シート!G11&amp;"月"&amp;入力シート!H11&amp;"日"</f>
        <v>令和8年4月1日</v>
      </c>
      <c r="K31" s="1178"/>
      <c r="L31" s="1178"/>
      <c r="M31" s="1178"/>
      <c r="N31" s="1178"/>
      <c r="O31" s="1178"/>
      <c r="P31" s="1178"/>
      <c r="Q31" s="1178"/>
      <c r="R31" s="1178"/>
    </row>
    <row r="34" spans="1:35">
      <c r="D34" s="95" t="s">
        <v>782</v>
      </c>
      <c r="E34" s="4" t="s">
        <v>783</v>
      </c>
      <c r="K34" s="744" t="str">
        <f>"令和"&amp;入力シート!F12-2018&amp;"年"&amp;入力シート!G12&amp;"月"&amp;入力シート!H12&amp;"日"</f>
        <v>令和8年4月2日</v>
      </c>
      <c r="L34" s="744"/>
      <c r="M34" s="744"/>
      <c r="N34" s="744"/>
      <c r="O34" s="744"/>
      <c r="P34" s="744"/>
      <c r="Q34" s="744"/>
      <c r="R34" s="744"/>
      <c r="S34" s="17" t="s">
        <v>201</v>
      </c>
      <c r="U34" s="626" t="str">
        <f>"令和"&amp;入力シート!F13-2018&amp;"年"&amp;入力シート!G13&amp;"月"&amp;入力シート!H13&amp;"日"</f>
        <v>令和8年10月30日</v>
      </c>
      <c r="V34" s="626"/>
      <c r="W34" s="626"/>
      <c r="X34" s="626"/>
      <c r="Y34" s="626"/>
      <c r="Z34" s="626"/>
      <c r="AA34" s="626"/>
      <c r="AB34" s="626"/>
      <c r="AC34" s="17" t="s">
        <v>202</v>
      </c>
      <c r="AD34" s="17"/>
      <c r="AE34" s="17"/>
      <c r="AF34" s="17"/>
      <c r="AG34" s="17"/>
    </row>
    <row r="37" spans="1:35">
      <c r="A37" s="94"/>
      <c r="B37" s="94"/>
      <c r="C37" s="94"/>
      <c r="D37" s="94"/>
      <c r="E37" s="94"/>
      <c r="F37" s="94"/>
      <c r="G37" s="94"/>
      <c r="H37" s="94"/>
      <c r="I37" s="94"/>
      <c r="J37" s="94"/>
      <c r="K37" s="94"/>
      <c r="L37" s="94"/>
      <c r="M37" s="94"/>
      <c r="N37" s="94"/>
      <c r="O37" s="94"/>
      <c r="P37" s="94"/>
      <c r="Q37" s="94"/>
      <c r="R37" s="94"/>
      <c r="S37" s="94"/>
      <c r="T37" s="94"/>
      <c r="U37" s="94"/>
      <c r="V37" s="94"/>
      <c r="W37" s="94"/>
      <c r="X37" s="94"/>
      <c r="Y37" s="94"/>
      <c r="Z37" s="94"/>
      <c r="AA37" s="94"/>
      <c r="AB37" s="94"/>
      <c r="AC37" s="94"/>
      <c r="AD37" s="94"/>
      <c r="AE37" s="94"/>
      <c r="AF37" s="94"/>
      <c r="AG37" s="94"/>
      <c r="AH37" s="94"/>
      <c r="AI37" s="94"/>
    </row>
    <row r="40" spans="1:35">
      <c r="D40" s="4" t="s">
        <v>660</v>
      </c>
      <c r="F40" s="4" t="s">
        <v>784</v>
      </c>
    </row>
    <row r="50" spans="7:29" ht="13.5" thickBot="1"/>
    <row r="51" spans="7:29" ht="15.6" customHeight="1">
      <c r="G51" s="453" t="s">
        <v>171</v>
      </c>
      <c r="H51" s="454"/>
      <c r="I51" s="454"/>
      <c r="J51" s="454"/>
      <c r="K51" s="454"/>
      <c r="L51" s="454"/>
      <c r="M51" s="454"/>
      <c r="N51" s="454"/>
      <c r="O51" s="454"/>
      <c r="P51" s="454"/>
      <c r="Q51" s="454"/>
      <c r="R51" s="454"/>
      <c r="S51" s="454"/>
      <c r="T51" s="454"/>
      <c r="U51" s="454"/>
      <c r="V51" s="454"/>
      <c r="W51" s="467"/>
      <c r="X51" s="467"/>
      <c r="Y51" s="467"/>
      <c r="Z51" s="467"/>
      <c r="AA51" s="467"/>
      <c r="AB51" s="467"/>
      <c r="AC51" s="468"/>
    </row>
    <row r="52" spans="7:29" ht="15.6" customHeight="1">
      <c r="G52" s="456" t="str">
        <f>"・発行責任者　　"&amp;入力シート!C41</f>
        <v>・発行責任者　　妙義　一郎</v>
      </c>
      <c r="H52" s="457"/>
      <c r="I52" s="457"/>
      <c r="J52" s="457"/>
      <c r="K52" s="457"/>
      <c r="L52" s="457"/>
      <c r="M52" s="457"/>
      <c r="O52" s="457"/>
      <c r="P52" s="457"/>
      <c r="Q52" s="457"/>
      <c r="R52" s="457"/>
      <c r="S52" s="457" t="str">
        <f>"（電話番号）"&amp;入力シート!C42</f>
        <v>（電話番号）027-898-5945</v>
      </c>
      <c r="T52" s="457"/>
      <c r="U52" s="457"/>
      <c r="V52" s="458"/>
      <c r="AC52" s="469"/>
    </row>
    <row r="53" spans="7:29" ht="15.6" customHeight="1" thickBot="1">
      <c r="G53" s="459" t="str">
        <f>"・担　当　者　　"&amp;入力シート!C43</f>
        <v>・担　当　者　　赤城　次郎</v>
      </c>
      <c r="H53" s="460"/>
      <c r="I53" s="460"/>
      <c r="J53" s="460"/>
      <c r="K53" s="460"/>
      <c r="L53" s="460"/>
      <c r="M53" s="460"/>
      <c r="N53" s="470"/>
      <c r="O53" s="460"/>
      <c r="P53" s="460"/>
      <c r="Q53" s="460"/>
      <c r="R53" s="460"/>
      <c r="S53" s="460" t="str">
        <f>"（電話番号）"&amp;入力シート!C44</f>
        <v>（電話番号）027-898-5945</v>
      </c>
      <c r="T53" s="460"/>
      <c r="U53" s="460"/>
      <c r="V53" s="461"/>
      <c r="W53" s="470"/>
      <c r="X53" s="470"/>
      <c r="Y53" s="470"/>
      <c r="Z53" s="470"/>
      <c r="AA53" s="470"/>
      <c r="AB53" s="470"/>
      <c r="AC53" s="471"/>
    </row>
  </sheetData>
  <mergeCells count="15">
    <mergeCell ref="AK1:AO5"/>
    <mergeCell ref="K34:R34"/>
    <mergeCell ref="U34:AB34"/>
    <mergeCell ref="I17:Q17"/>
    <mergeCell ref="A22:AI22"/>
    <mergeCell ref="J25:AF26"/>
    <mergeCell ref="K28:AF28"/>
    <mergeCell ref="J31:R31"/>
    <mergeCell ref="A14:AI14"/>
    <mergeCell ref="AA3:AI3"/>
    <mergeCell ref="D6:L6"/>
    <mergeCell ref="Y12:AI12"/>
    <mergeCell ref="Y11:AI11"/>
    <mergeCell ref="B5:L5"/>
    <mergeCell ref="Y6:AI9"/>
  </mergeCells>
  <phoneticPr fontId="3"/>
  <conditionalFormatting sqref="I17:Q17">
    <cfRule type="expression" dxfId="3" priority="1">
      <formula>$I$17&lt;&gt;"年　　月　　日"</formula>
    </cfRule>
  </conditionalFormatting>
  <conditionalFormatting sqref="AA3:AI3">
    <cfRule type="expression" dxfId="2" priority="2">
      <formula>$AA$3&lt;&gt;""</formula>
    </cfRule>
  </conditionalFormatting>
  <hyperlinks>
    <hyperlink ref="AK1:AO5" location="入力シート!A1" display="入力シート" xr:uid="{00000000-0004-0000-2000-000000000000}"/>
  </hyperlinks>
  <pageMargins left="0.78740157480314965" right="0.78740157480314965" top="0.98425196850393704" bottom="0.98425196850393704" header="0.51181102362204722" footer="0.51181102362204722"/>
  <pageSetup paperSize="9" scale="85" fitToHeight="0"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gumma_Y30">
    <tabColor theme="0"/>
    <pageSetUpPr fitToPage="1"/>
  </sheetPr>
  <dimension ref="A1:AO42"/>
  <sheetViews>
    <sheetView showGridLines="0" zoomScaleNormal="100" zoomScaleSheetLayoutView="112" workbookViewId="0">
      <selection activeCell="Y12" sqref="Y12:AI12"/>
    </sheetView>
  </sheetViews>
  <sheetFormatPr defaultColWidth="2.625" defaultRowHeight="12.95"/>
  <cols>
    <col min="1" max="36" width="2.625" style="4"/>
    <col min="37" max="41" width="3.5" style="4" customWidth="1"/>
    <col min="42" max="16384" width="2.625" style="4"/>
  </cols>
  <sheetData>
    <row r="1" spans="1:41">
      <c r="AK1" s="579" t="s">
        <v>154</v>
      </c>
      <c r="AL1" s="580"/>
      <c r="AM1" s="580"/>
      <c r="AN1" s="580"/>
      <c r="AO1" s="581"/>
    </row>
    <row r="2" spans="1:41">
      <c r="AK2" s="582"/>
      <c r="AL2" s="583"/>
      <c r="AM2" s="583"/>
      <c r="AN2" s="583"/>
      <c r="AO2" s="584"/>
    </row>
    <row r="3" spans="1:41">
      <c r="Z3" s="5" t="s">
        <v>319</v>
      </c>
      <c r="AA3" s="575"/>
      <c r="AB3" s="575"/>
      <c r="AC3" s="575"/>
      <c r="AD3" s="575"/>
      <c r="AE3" s="575"/>
      <c r="AF3" s="575"/>
      <c r="AG3" s="575"/>
      <c r="AH3" s="575"/>
      <c r="AI3" s="575"/>
      <c r="AK3" s="582"/>
      <c r="AL3" s="583"/>
      <c r="AM3" s="583"/>
      <c r="AN3" s="583"/>
      <c r="AO3" s="584"/>
    </row>
    <row r="4" spans="1:41">
      <c r="AK4" s="582"/>
      <c r="AL4" s="583"/>
      <c r="AM4" s="583"/>
      <c r="AN4" s="583"/>
      <c r="AO4" s="584"/>
    </row>
    <row r="5" spans="1:41" ht="13.5" thickBot="1">
      <c r="B5" s="622" t="str">
        <f>入力シート!C6</f>
        <v>前橋市長</v>
      </c>
      <c r="C5" s="622"/>
      <c r="D5" s="622"/>
      <c r="E5" s="622"/>
      <c r="F5" s="622"/>
      <c r="G5" s="622"/>
      <c r="H5" s="622"/>
      <c r="I5" s="622"/>
      <c r="J5" s="622"/>
      <c r="K5" s="622"/>
      <c r="L5" s="622"/>
      <c r="M5" s="4" t="s">
        <v>244</v>
      </c>
      <c r="AK5" s="585"/>
      <c r="AL5" s="586"/>
      <c r="AM5" s="586"/>
      <c r="AN5" s="586"/>
      <c r="AO5" s="587"/>
    </row>
    <row r="6" spans="1:41">
      <c r="D6" s="648"/>
      <c r="E6" s="648"/>
      <c r="F6" s="648"/>
      <c r="G6" s="648"/>
      <c r="H6" s="648"/>
      <c r="I6" s="648"/>
      <c r="J6" s="648"/>
      <c r="K6" s="648"/>
      <c r="L6" s="648"/>
      <c r="M6" s="377"/>
    </row>
    <row r="7" spans="1:41" ht="18" customHeight="1">
      <c r="X7" s="5" t="s">
        <v>587</v>
      </c>
      <c r="Y7" s="751" t="str">
        <f>入力シート!C14</f>
        <v>○○・○○○・○○　本庁管内　○○○○○○○○○○○○○○○○○○工事特定建設工事共同企業体</v>
      </c>
      <c r="Z7" s="751"/>
      <c r="AA7" s="751"/>
      <c r="AB7" s="751"/>
      <c r="AC7" s="751"/>
      <c r="AD7" s="751"/>
      <c r="AE7" s="751"/>
      <c r="AF7" s="751"/>
      <c r="AG7" s="751"/>
      <c r="AH7" s="751"/>
      <c r="AI7" s="751"/>
    </row>
    <row r="8" spans="1:41" ht="12.95" customHeight="1">
      <c r="Y8" s="751"/>
      <c r="Z8" s="751"/>
      <c r="AA8" s="751"/>
      <c r="AB8" s="751"/>
      <c r="AC8" s="751"/>
      <c r="AD8" s="751"/>
      <c r="AE8" s="751"/>
      <c r="AF8" s="751"/>
      <c r="AG8" s="751"/>
      <c r="AH8" s="751"/>
      <c r="AI8" s="751"/>
    </row>
    <row r="9" spans="1:41">
      <c r="Y9" s="751"/>
      <c r="Z9" s="751"/>
      <c r="AA9" s="751"/>
      <c r="AB9" s="751"/>
      <c r="AC9" s="751"/>
      <c r="AD9" s="751"/>
      <c r="AE9" s="751"/>
      <c r="AF9" s="751"/>
      <c r="AG9" s="751"/>
      <c r="AH9" s="751"/>
      <c r="AI9" s="751"/>
    </row>
    <row r="10" spans="1:41">
      <c r="Y10" s="751"/>
      <c r="Z10" s="751"/>
      <c r="AA10" s="751"/>
      <c r="AB10" s="751"/>
      <c r="AC10" s="751"/>
      <c r="AD10" s="751"/>
      <c r="AE10" s="751"/>
      <c r="AF10" s="751"/>
      <c r="AG10" s="751"/>
      <c r="AH10" s="751"/>
      <c r="AI10" s="751"/>
    </row>
    <row r="11" spans="1:41">
      <c r="X11" s="5" t="s">
        <v>785</v>
      </c>
      <c r="Y11" s="649" t="str">
        <f>入力シート!C16</f>
        <v>○○建設株式会社</v>
      </c>
      <c r="Z11" s="649"/>
      <c r="AA11" s="649"/>
      <c r="AB11" s="649"/>
      <c r="AC11" s="649"/>
      <c r="AD11" s="649"/>
      <c r="AE11" s="649"/>
      <c r="AF11" s="649"/>
      <c r="AG11" s="649"/>
      <c r="AH11" s="649"/>
      <c r="AI11" s="649"/>
    </row>
    <row r="12" spans="1:41">
      <c r="Y12" s="649" t="str">
        <f>入力シート!C17</f>
        <v>代表取締役　妙義　一郎</v>
      </c>
      <c r="Z12" s="649"/>
      <c r="AA12" s="649"/>
      <c r="AB12" s="649"/>
      <c r="AC12" s="649"/>
      <c r="AD12" s="649"/>
      <c r="AE12" s="649"/>
      <c r="AF12" s="649"/>
      <c r="AG12" s="649"/>
      <c r="AH12" s="649"/>
      <c r="AI12" s="649"/>
    </row>
    <row r="14" spans="1:41" s="13" customFormat="1" ht="30" customHeight="1">
      <c r="A14" s="621" t="s">
        <v>786</v>
      </c>
      <c r="B14" s="621"/>
      <c r="C14" s="621"/>
      <c r="D14" s="621"/>
      <c r="E14" s="621"/>
      <c r="F14" s="621"/>
      <c r="G14" s="621"/>
      <c r="H14" s="621"/>
      <c r="I14" s="621"/>
      <c r="J14" s="621"/>
      <c r="K14" s="621"/>
      <c r="L14" s="621"/>
      <c r="M14" s="621"/>
      <c r="N14" s="621"/>
      <c r="O14" s="621"/>
      <c r="P14" s="621"/>
      <c r="Q14" s="621"/>
      <c r="R14" s="621"/>
      <c r="S14" s="621"/>
      <c r="T14" s="621"/>
      <c r="U14" s="621"/>
      <c r="V14" s="621"/>
      <c r="W14" s="621"/>
      <c r="X14" s="621"/>
      <c r="Y14" s="621"/>
      <c r="Z14" s="621"/>
      <c r="AA14" s="621"/>
      <c r="AB14" s="621"/>
      <c r="AC14" s="621"/>
      <c r="AD14" s="621"/>
      <c r="AE14" s="621"/>
      <c r="AF14" s="621"/>
      <c r="AG14" s="621"/>
      <c r="AH14" s="621"/>
      <c r="AI14" s="621"/>
    </row>
    <row r="18" spans="4:32">
      <c r="D18" s="4" t="s">
        <v>787</v>
      </c>
    </row>
    <row r="21" spans="4:32">
      <c r="D21" s="4" t="s">
        <v>779</v>
      </c>
      <c r="E21" s="4" t="s">
        <v>336</v>
      </c>
      <c r="I21" s="625" t="str">
        <f>入力シート!C8</f>
        <v>本庁管内　○○○○○○○○○○○○○○○○○○工事</v>
      </c>
      <c r="J21" s="625"/>
      <c r="K21" s="625"/>
      <c r="L21" s="625"/>
      <c r="M21" s="625"/>
      <c r="N21" s="625"/>
      <c r="O21" s="625"/>
      <c r="P21" s="625"/>
      <c r="Q21" s="625"/>
      <c r="R21" s="625"/>
      <c r="S21" s="625"/>
      <c r="T21" s="625"/>
      <c r="U21" s="625"/>
      <c r="V21" s="625"/>
      <c r="W21" s="625"/>
      <c r="X21" s="625"/>
      <c r="Y21" s="625"/>
      <c r="Z21" s="625"/>
      <c r="AA21" s="625"/>
      <c r="AB21" s="625"/>
      <c r="AC21" s="625"/>
      <c r="AD21" s="625"/>
      <c r="AE21" s="625"/>
      <c r="AF21" s="625"/>
    </row>
    <row r="22" spans="4:32">
      <c r="I22" s="625"/>
      <c r="J22" s="625"/>
      <c r="K22" s="625"/>
      <c r="L22" s="625"/>
      <c r="M22" s="625"/>
      <c r="N22" s="625"/>
      <c r="O22" s="625"/>
      <c r="P22" s="625"/>
      <c r="Q22" s="625"/>
      <c r="R22" s="625"/>
      <c r="S22" s="625"/>
      <c r="T22" s="625"/>
      <c r="U22" s="625"/>
      <c r="V22" s="625"/>
      <c r="W22" s="625"/>
      <c r="X22" s="625"/>
      <c r="Y22" s="625"/>
      <c r="Z22" s="625"/>
      <c r="AA22" s="625"/>
      <c r="AB22" s="625"/>
      <c r="AC22" s="625"/>
      <c r="AD22" s="625"/>
      <c r="AE22" s="625"/>
      <c r="AF22" s="625"/>
    </row>
    <row r="24" spans="4:32">
      <c r="D24" s="4" t="s">
        <v>788</v>
      </c>
      <c r="E24" s="4" t="s">
        <v>355</v>
      </c>
      <c r="J24" s="4" t="s">
        <v>339</v>
      </c>
      <c r="K24" s="745">
        <f>入力シート!C40</f>
        <v>44000000</v>
      </c>
      <c r="L24" s="745"/>
      <c r="M24" s="745"/>
      <c r="N24" s="745"/>
      <c r="O24" s="745"/>
      <c r="P24" s="745"/>
      <c r="Q24" s="745"/>
      <c r="R24" s="745"/>
      <c r="S24" s="745"/>
      <c r="T24" s="745"/>
      <c r="U24" s="745"/>
      <c r="V24" s="745"/>
      <c r="W24" s="745"/>
      <c r="X24" s="745"/>
      <c r="Y24" s="745"/>
      <c r="Z24" s="745"/>
      <c r="AA24" s="745"/>
      <c r="AB24" s="745"/>
      <c r="AC24" s="745"/>
      <c r="AD24" s="745"/>
      <c r="AE24" s="745"/>
      <c r="AF24" s="745"/>
    </row>
    <row r="27" spans="4:32">
      <c r="D27" s="4" t="s">
        <v>789</v>
      </c>
      <c r="E27" s="4" t="s">
        <v>790</v>
      </c>
      <c r="K27" s="575"/>
      <c r="L27" s="575"/>
      <c r="M27" s="575"/>
      <c r="N27" s="575"/>
      <c r="O27" s="575"/>
      <c r="P27" s="575"/>
      <c r="Q27" s="575"/>
      <c r="R27" s="575"/>
      <c r="S27" s="575"/>
    </row>
    <row r="35" spans="4:29">
      <c r="D35" s="300"/>
      <c r="F35" s="300"/>
    </row>
    <row r="39" spans="4:29" ht="13.5" thickBot="1"/>
    <row r="40" spans="4:29" ht="15.6" customHeight="1">
      <c r="G40" s="453" t="s">
        <v>171</v>
      </c>
      <c r="H40" s="454"/>
      <c r="I40" s="454"/>
      <c r="J40" s="454"/>
      <c r="K40" s="454"/>
      <c r="L40" s="454"/>
      <c r="M40" s="454"/>
      <c r="N40" s="454"/>
      <c r="O40" s="454"/>
      <c r="P40" s="454"/>
      <c r="Q40" s="454"/>
      <c r="R40" s="454"/>
      <c r="S40" s="454"/>
      <c r="T40" s="454"/>
      <c r="U40" s="454"/>
      <c r="V40" s="454"/>
      <c r="W40" s="467"/>
      <c r="X40" s="467"/>
      <c r="Y40" s="467"/>
      <c r="Z40" s="467"/>
      <c r="AA40" s="467"/>
      <c r="AB40" s="467"/>
      <c r="AC40" s="468"/>
    </row>
    <row r="41" spans="4:29" ht="15.6" customHeight="1">
      <c r="G41" s="456" t="str">
        <f>"・発行責任者　　"&amp;入力シート!C41</f>
        <v>・発行責任者　　妙義　一郎</v>
      </c>
      <c r="H41" s="457"/>
      <c r="I41" s="457"/>
      <c r="J41" s="457"/>
      <c r="K41" s="457"/>
      <c r="L41" s="457"/>
      <c r="M41" s="457"/>
      <c r="O41" s="457"/>
      <c r="P41" s="457"/>
      <c r="Q41" s="457"/>
      <c r="R41" s="457"/>
      <c r="S41" s="457" t="str">
        <f>"（電話番号）"&amp;入力シート!C42</f>
        <v>（電話番号）027-898-5945</v>
      </c>
      <c r="T41" s="457"/>
      <c r="U41" s="457"/>
      <c r="V41" s="458"/>
      <c r="AC41" s="469"/>
    </row>
    <row r="42" spans="4:29" ht="15.6" customHeight="1" thickBot="1">
      <c r="G42" s="459" t="str">
        <f>"・担　当　者　　"&amp;入力シート!C43</f>
        <v>・担　当　者　　赤城　次郎</v>
      </c>
      <c r="H42" s="460"/>
      <c r="I42" s="460"/>
      <c r="J42" s="460"/>
      <c r="K42" s="460"/>
      <c r="L42" s="460"/>
      <c r="M42" s="460"/>
      <c r="N42" s="470"/>
      <c r="O42" s="460"/>
      <c r="P42" s="460"/>
      <c r="Q42" s="460"/>
      <c r="R42" s="460"/>
      <c r="S42" s="460" t="str">
        <f>"（電話番号）"&amp;入力シート!C44</f>
        <v>（電話番号）027-898-5945</v>
      </c>
      <c r="T42" s="460"/>
      <c r="U42" s="460"/>
      <c r="V42" s="461"/>
      <c r="W42" s="470"/>
      <c r="X42" s="470"/>
      <c r="Y42" s="470"/>
      <c r="Z42" s="470"/>
      <c r="AA42" s="470"/>
      <c r="AB42" s="470"/>
      <c r="AC42" s="471"/>
    </row>
  </sheetData>
  <mergeCells count="11">
    <mergeCell ref="AK1:AO5"/>
    <mergeCell ref="I21:AF22"/>
    <mergeCell ref="K24:AF24"/>
    <mergeCell ref="K27:S27"/>
    <mergeCell ref="AA3:AI3"/>
    <mergeCell ref="D6:L6"/>
    <mergeCell ref="A14:AI14"/>
    <mergeCell ref="Y12:AI12"/>
    <mergeCell ref="Y11:AI11"/>
    <mergeCell ref="B5:L5"/>
    <mergeCell ref="Y7:AI10"/>
  </mergeCells>
  <phoneticPr fontId="3"/>
  <conditionalFormatting sqref="K27:S27">
    <cfRule type="expression" dxfId="1" priority="1">
      <formula>$K$27&lt;&gt;""</formula>
    </cfRule>
  </conditionalFormatting>
  <conditionalFormatting sqref="AA3:AI3">
    <cfRule type="expression" dxfId="0" priority="2">
      <formula>$AA$3&lt;&gt;""</formula>
    </cfRule>
  </conditionalFormatting>
  <hyperlinks>
    <hyperlink ref="AK1:AO5" location="入力シート!A1" display="入力シート" xr:uid="{00000000-0004-0000-2100-000000000000}"/>
  </hyperlinks>
  <pageMargins left="0.78740157480314965" right="0.78740157480314965" top="0.98425196850393704" bottom="0.98425196850393704" header="0.51181102362204722" footer="0.51181102362204722"/>
  <pageSetup paperSize="9" scale="85"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gumma_Y31">
    <tabColor theme="0"/>
    <pageSetUpPr fitToPage="1"/>
  </sheetPr>
  <dimension ref="A1:V32"/>
  <sheetViews>
    <sheetView showGridLines="0" zoomScaleNormal="100" zoomScaleSheetLayoutView="100" workbookViewId="0"/>
  </sheetViews>
  <sheetFormatPr defaultRowHeight="12.95"/>
  <cols>
    <col min="1" max="1" width="13.875" style="302" customWidth="1"/>
    <col min="2" max="3" width="7.5" style="302" bestFit="1" customWidth="1"/>
    <col min="4" max="4" width="7.5" style="302" customWidth="1"/>
    <col min="5" max="5" width="13.875" style="302" customWidth="1"/>
    <col min="6" max="7" width="7.5" style="302" bestFit="1" customWidth="1"/>
    <col min="8" max="8" width="7.5" style="302" customWidth="1"/>
    <col min="9" max="9" width="13.875" style="302" customWidth="1"/>
    <col min="10" max="11" width="7.5" style="302" bestFit="1" customWidth="1"/>
    <col min="12" max="12" width="7.5" style="302" customWidth="1"/>
    <col min="13" max="13" width="13.875" style="302" customWidth="1"/>
    <col min="14" max="15" width="7.5" style="302" bestFit="1" customWidth="1"/>
    <col min="16" max="16" width="7.5" style="302" customWidth="1"/>
    <col min="17" max="17" width="9" style="302"/>
    <col min="18" max="22" width="4.125" style="302" customWidth="1"/>
    <col min="23" max="256" width="9" style="302"/>
    <col min="257" max="257" width="13.875" style="302" customWidth="1"/>
    <col min="258" max="259" width="7.5" style="302" bestFit="1" customWidth="1"/>
    <col min="260" max="260" width="7.5" style="302" customWidth="1"/>
    <col min="261" max="261" width="13.875" style="302" customWidth="1"/>
    <col min="262" max="263" width="7.5" style="302" bestFit="1" customWidth="1"/>
    <col min="264" max="264" width="7.5" style="302" customWidth="1"/>
    <col min="265" max="265" width="13.875" style="302" customWidth="1"/>
    <col min="266" max="267" width="7.5" style="302" bestFit="1" customWidth="1"/>
    <col min="268" max="268" width="7.5" style="302" customWidth="1"/>
    <col min="269" max="269" width="13.875" style="302" customWidth="1"/>
    <col min="270" max="271" width="7.5" style="302" bestFit="1" customWidth="1"/>
    <col min="272" max="272" width="7.5" style="302" customWidth="1"/>
    <col min="273" max="512" width="9" style="302"/>
    <col min="513" max="513" width="13.875" style="302" customWidth="1"/>
    <col min="514" max="515" width="7.5" style="302" bestFit="1" customWidth="1"/>
    <col min="516" max="516" width="7.5" style="302" customWidth="1"/>
    <col min="517" max="517" width="13.875" style="302" customWidth="1"/>
    <col min="518" max="519" width="7.5" style="302" bestFit="1" customWidth="1"/>
    <col min="520" max="520" width="7.5" style="302" customWidth="1"/>
    <col min="521" max="521" width="13.875" style="302" customWidth="1"/>
    <col min="522" max="523" width="7.5" style="302" bestFit="1" customWidth="1"/>
    <col min="524" max="524" width="7.5" style="302" customWidth="1"/>
    <col min="525" max="525" width="13.875" style="302" customWidth="1"/>
    <col min="526" max="527" width="7.5" style="302" bestFit="1" customWidth="1"/>
    <col min="528" max="528" width="7.5" style="302" customWidth="1"/>
    <col min="529" max="768" width="9" style="302"/>
    <col min="769" max="769" width="13.875" style="302" customWidth="1"/>
    <col min="770" max="771" width="7.5" style="302" bestFit="1" customWidth="1"/>
    <col min="772" max="772" width="7.5" style="302" customWidth="1"/>
    <col min="773" max="773" width="13.875" style="302" customWidth="1"/>
    <col min="774" max="775" width="7.5" style="302" bestFit="1" customWidth="1"/>
    <col min="776" max="776" width="7.5" style="302" customWidth="1"/>
    <col min="777" max="777" width="13.875" style="302" customWidth="1"/>
    <col min="778" max="779" width="7.5" style="302" bestFit="1" customWidth="1"/>
    <col min="780" max="780" width="7.5" style="302" customWidth="1"/>
    <col min="781" max="781" width="13.875" style="302" customWidth="1"/>
    <col min="782" max="783" width="7.5" style="302" bestFit="1" customWidth="1"/>
    <col min="784" max="784" width="7.5" style="302" customWidth="1"/>
    <col min="785" max="1024" width="9" style="302"/>
    <col min="1025" max="1025" width="13.875" style="302" customWidth="1"/>
    <col min="1026" max="1027" width="7.5" style="302" bestFit="1" customWidth="1"/>
    <col min="1028" max="1028" width="7.5" style="302" customWidth="1"/>
    <col min="1029" max="1029" width="13.875" style="302" customWidth="1"/>
    <col min="1030" max="1031" width="7.5" style="302" bestFit="1" customWidth="1"/>
    <col min="1032" max="1032" width="7.5" style="302" customWidth="1"/>
    <col min="1033" max="1033" width="13.875" style="302" customWidth="1"/>
    <col min="1034" max="1035" width="7.5" style="302" bestFit="1" customWidth="1"/>
    <col min="1036" max="1036" width="7.5" style="302" customWidth="1"/>
    <col min="1037" max="1037" width="13.875" style="302" customWidth="1"/>
    <col min="1038" max="1039" width="7.5" style="302" bestFit="1" customWidth="1"/>
    <col min="1040" max="1040" width="7.5" style="302" customWidth="1"/>
    <col min="1041" max="1280" width="9" style="302"/>
    <col min="1281" max="1281" width="13.875" style="302" customWidth="1"/>
    <col min="1282" max="1283" width="7.5" style="302" bestFit="1" customWidth="1"/>
    <col min="1284" max="1284" width="7.5" style="302" customWidth="1"/>
    <col min="1285" max="1285" width="13.875" style="302" customWidth="1"/>
    <col min="1286" max="1287" width="7.5" style="302" bestFit="1" customWidth="1"/>
    <col min="1288" max="1288" width="7.5" style="302" customWidth="1"/>
    <col min="1289" max="1289" width="13.875" style="302" customWidth="1"/>
    <col min="1290" max="1291" width="7.5" style="302" bestFit="1" customWidth="1"/>
    <col min="1292" max="1292" width="7.5" style="302" customWidth="1"/>
    <col min="1293" max="1293" width="13.875" style="302" customWidth="1"/>
    <col min="1294" max="1295" width="7.5" style="302" bestFit="1" customWidth="1"/>
    <col min="1296" max="1296" width="7.5" style="302" customWidth="1"/>
    <col min="1297" max="1536" width="9" style="302"/>
    <col min="1537" max="1537" width="13.875" style="302" customWidth="1"/>
    <col min="1538" max="1539" width="7.5" style="302" bestFit="1" customWidth="1"/>
    <col min="1540" max="1540" width="7.5" style="302" customWidth="1"/>
    <col min="1541" max="1541" width="13.875" style="302" customWidth="1"/>
    <col min="1542" max="1543" width="7.5" style="302" bestFit="1" customWidth="1"/>
    <col min="1544" max="1544" width="7.5" style="302" customWidth="1"/>
    <col min="1545" max="1545" width="13.875" style="302" customWidth="1"/>
    <col min="1546" max="1547" width="7.5" style="302" bestFit="1" customWidth="1"/>
    <col min="1548" max="1548" width="7.5" style="302" customWidth="1"/>
    <col min="1549" max="1549" width="13.875" style="302" customWidth="1"/>
    <col min="1550" max="1551" width="7.5" style="302" bestFit="1" customWidth="1"/>
    <col min="1552" max="1552" width="7.5" style="302" customWidth="1"/>
    <col min="1553" max="1792" width="9" style="302"/>
    <col min="1793" max="1793" width="13.875" style="302" customWidth="1"/>
    <col min="1794" max="1795" width="7.5" style="302" bestFit="1" customWidth="1"/>
    <col min="1796" max="1796" width="7.5" style="302" customWidth="1"/>
    <col min="1797" max="1797" width="13.875" style="302" customWidth="1"/>
    <col min="1798" max="1799" width="7.5" style="302" bestFit="1" customWidth="1"/>
    <col min="1800" max="1800" width="7.5" style="302" customWidth="1"/>
    <col min="1801" max="1801" width="13.875" style="302" customWidth="1"/>
    <col min="1802" max="1803" width="7.5" style="302" bestFit="1" customWidth="1"/>
    <col min="1804" max="1804" width="7.5" style="302" customWidth="1"/>
    <col min="1805" max="1805" width="13.875" style="302" customWidth="1"/>
    <col min="1806" max="1807" width="7.5" style="302" bestFit="1" customWidth="1"/>
    <col min="1808" max="1808" width="7.5" style="302" customWidth="1"/>
    <col min="1809" max="2048" width="9" style="302"/>
    <col min="2049" max="2049" width="13.875" style="302" customWidth="1"/>
    <col min="2050" max="2051" width="7.5" style="302" bestFit="1" customWidth="1"/>
    <col min="2052" max="2052" width="7.5" style="302" customWidth="1"/>
    <col min="2053" max="2053" width="13.875" style="302" customWidth="1"/>
    <col min="2054" max="2055" width="7.5" style="302" bestFit="1" customWidth="1"/>
    <col min="2056" max="2056" width="7.5" style="302" customWidth="1"/>
    <col min="2057" max="2057" width="13.875" style="302" customWidth="1"/>
    <col min="2058" max="2059" width="7.5" style="302" bestFit="1" customWidth="1"/>
    <col min="2060" max="2060" width="7.5" style="302" customWidth="1"/>
    <col min="2061" max="2061" width="13.875" style="302" customWidth="1"/>
    <col min="2062" max="2063" width="7.5" style="302" bestFit="1" customWidth="1"/>
    <col min="2064" max="2064" width="7.5" style="302" customWidth="1"/>
    <col min="2065" max="2304" width="9" style="302"/>
    <col min="2305" max="2305" width="13.875" style="302" customWidth="1"/>
    <col min="2306" max="2307" width="7.5" style="302" bestFit="1" customWidth="1"/>
    <col min="2308" max="2308" width="7.5" style="302" customWidth="1"/>
    <col min="2309" max="2309" width="13.875" style="302" customWidth="1"/>
    <col min="2310" max="2311" width="7.5" style="302" bestFit="1" customWidth="1"/>
    <col min="2312" max="2312" width="7.5" style="302" customWidth="1"/>
    <col min="2313" max="2313" width="13.875" style="302" customWidth="1"/>
    <col min="2314" max="2315" width="7.5" style="302" bestFit="1" customWidth="1"/>
    <col min="2316" max="2316" width="7.5" style="302" customWidth="1"/>
    <col min="2317" max="2317" width="13.875" style="302" customWidth="1"/>
    <col min="2318" max="2319" width="7.5" style="302" bestFit="1" customWidth="1"/>
    <col min="2320" max="2320" width="7.5" style="302" customWidth="1"/>
    <col min="2321" max="2560" width="9" style="302"/>
    <col min="2561" max="2561" width="13.875" style="302" customWidth="1"/>
    <col min="2562" max="2563" width="7.5" style="302" bestFit="1" customWidth="1"/>
    <col min="2564" max="2564" width="7.5" style="302" customWidth="1"/>
    <col min="2565" max="2565" width="13.875" style="302" customWidth="1"/>
    <col min="2566" max="2567" width="7.5" style="302" bestFit="1" customWidth="1"/>
    <col min="2568" max="2568" width="7.5" style="302" customWidth="1"/>
    <col min="2569" max="2569" width="13.875" style="302" customWidth="1"/>
    <col min="2570" max="2571" width="7.5" style="302" bestFit="1" customWidth="1"/>
    <col min="2572" max="2572" width="7.5" style="302" customWidth="1"/>
    <col min="2573" max="2573" width="13.875" style="302" customWidth="1"/>
    <col min="2574" max="2575" width="7.5" style="302" bestFit="1" customWidth="1"/>
    <col min="2576" max="2576" width="7.5" style="302" customWidth="1"/>
    <col min="2577" max="2816" width="9" style="302"/>
    <col min="2817" max="2817" width="13.875" style="302" customWidth="1"/>
    <col min="2818" max="2819" width="7.5" style="302" bestFit="1" customWidth="1"/>
    <col min="2820" max="2820" width="7.5" style="302" customWidth="1"/>
    <col min="2821" max="2821" width="13.875" style="302" customWidth="1"/>
    <col min="2822" max="2823" width="7.5" style="302" bestFit="1" customWidth="1"/>
    <col min="2824" max="2824" width="7.5" style="302" customWidth="1"/>
    <col min="2825" max="2825" width="13.875" style="302" customWidth="1"/>
    <col min="2826" max="2827" width="7.5" style="302" bestFit="1" customWidth="1"/>
    <col min="2828" max="2828" width="7.5" style="302" customWidth="1"/>
    <col min="2829" max="2829" width="13.875" style="302" customWidth="1"/>
    <col min="2830" max="2831" width="7.5" style="302" bestFit="1" customWidth="1"/>
    <col min="2832" max="2832" width="7.5" style="302" customWidth="1"/>
    <col min="2833" max="3072" width="9" style="302"/>
    <col min="3073" max="3073" width="13.875" style="302" customWidth="1"/>
    <col min="3074" max="3075" width="7.5" style="302" bestFit="1" customWidth="1"/>
    <col min="3076" max="3076" width="7.5" style="302" customWidth="1"/>
    <col min="3077" max="3077" width="13.875" style="302" customWidth="1"/>
    <col min="3078" max="3079" width="7.5" style="302" bestFit="1" customWidth="1"/>
    <col min="3080" max="3080" width="7.5" style="302" customWidth="1"/>
    <col min="3081" max="3081" width="13.875" style="302" customWidth="1"/>
    <col min="3082" max="3083" width="7.5" style="302" bestFit="1" customWidth="1"/>
    <col min="3084" max="3084" width="7.5" style="302" customWidth="1"/>
    <col min="3085" max="3085" width="13.875" style="302" customWidth="1"/>
    <col min="3086" max="3087" width="7.5" style="302" bestFit="1" customWidth="1"/>
    <col min="3088" max="3088" width="7.5" style="302" customWidth="1"/>
    <col min="3089" max="3328" width="9" style="302"/>
    <col min="3329" max="3329" width="13.875" style="302" customWidth="1"/>
    <col min="3330" max="3331" width="7.5" style="302" bestFit="1" customWidth="1"/>
    <col min="3332" max="3332" width="7.5" style="302" customWidth="1"/>
    <col min="3333" max="3333" width="13.875" style="302" customWidth="1"/>
    <col min="3334" max="3335" width="7.5" style="302" bestFit="1" customWidth="1"/>
    <col min="3336" max="3336" width="7.5" style="302" customWidth="1"/>
    <col min="3337" max="3337" width="13.875" style="302" customWidth="1"/>
    <col min="3338" max="3339" width="7.5" style="302" bestFit="1" customWidth="1"/>
    <col min="3340" max="3340" width="7.5" style="302" customWidth="1"/>
    <col min="3341" max="3341" width="13.875" style="302" customWidth="1"/>
    <col min="3342" max="3343" width="7.5" style="302" bestFit="1" customWidth="1"/>
    <col min="3344" max="3344" width="7.5" style="302" customWidth="1"/>
    <col min="3345" max="3584" width="9" style="302"/>
    <col min="3585" max="3585" width="13.875" style="302" customWidth="1"/>
    <col min="3586" max="3587" width="7.5" style="302" bestFit="1" customWidth="1"/>
    <col min="3588" max="3588" width="7.5" style="302" customWidth="1"/>
    <col min="3589" max="3589" width="13.875" style="302" customWidth="1"/>
    <col min="3590" max="3591" width="7.5" style="302" bestFit="1" customWidth="1"/>
    <col min="3592" max="3592" width="7.5" style="302" customWidth="1"/>
    <col min="3593" max="3593" width="13.875" style="302" customWidth="1"/>
    <col min="3594" max="3595" width="7.5" style="302" bestFit="1" customWidth="1"/>
    <col min="3596" max="3596" width="7.5" style="302" customWidth="1"/>
    <col min="3597" max="3597" width="13.875" style="302" customWidth="1"/>
    <col min="3598" max="3599" width="7.5" style="302" bestFit="1" customWidth="1"/>
    <col min="3600" max="3600" width="7.5" style="302" customWidth="1"/>
    <col min="3601" max="3840" width="9" style="302"/>
    <col min="3841" max="3841" width="13.875" style="302" customWidth="1"/>
    <col min="3842" max="3843" width="7.5" style="302" bestFit="1" customWidth="1"/>
    <col min="3844" max="3844" width="7.5" style="302" customWidth="1"/>
    <col min="3845" max="3845" width="13.875" style="302" customWidth="1"/>
    <col min="3846" max="3847" width="7.5" style="302" bestFit="1" customWidth="1"/>
    <col min="3848" max="3848" width="7.5" style="302" customWidth="1"/>
    <col min="3849" max="3849" width="13.875" style="302" customWidth="1"/>
    <col min="3850" max="3851" width="7.5" style="302" bestFit="1" customWidth="1"/>
    <col min="3852" max="3852" width="7.5" style="302" customWidth="1"/>
    <col min="3853" max="3853" width="13.875" style="302" customWidth="1"/>
    <col min="3854" max="3855" width="7.5" style="302" bestFit="1" customWidth="1"/>
    <col min="3856" max="3856" width="7.5" style="302" customWidth="1"/>
    <col min="3857" max="4096" width="9" style="302"/>
    <col min="4097" max="4097" width="13.875" style="302" customWidth="1"/>
    <col min="4098" max="4099" width="7.5" style="302" bestFit="1" customWidth="1"/>
    <col min="4100" max="4100" width="7.5" style="302" customWidth="1"/>
    <col min="4101" max="4101" width="13.875" style="302" customWidth="1"/>
    <col min="4102" max="4103" width="7.5" style="302" bestFit="1" customWidth="1"/>
    <col min="4104" max="4104" width="7.5" style="302" customWidth="1"/>
    <col min="4105" max="4105" width="13.875" style="302" customWidth="1"/>
    <col min="4106" max="4107" width="7.5" style="302" bestFit="1" customWidth="1"/>
    <col min="4108" max="4108" width="7.5" style="302" customWidth="1"/>
    <col min="4109" max="4109" width="13.875" style="302" customWidth="1"/>
    <col min="4110" max="4111" width="7.5" style="302" bestFit="1" customWidth="1"/>
    <col min="4112" max="4112" width="7.5" style="302" customWidth="1"/>
    <col min="4113" max="4352" width="9" style="302"/>
    <col min="4353" max="4353" width="13.875" style="302" customWidth="1"/>
    <col min="4354" max="4355" width="7.5" style="302" bestFit="1" customWidth="1"/>
    <col min="4356" max="4356" width="7.5" style="302" customWidth="1"/>
    <col min="4357" max="4357" width="13.875" style="302" customWidth="1"/>
    <col min="4358" max="4359" width="7.5" style="302" bestFit="1" customWidth="1"/>
    <col min="4360" max="4360" width="7.5" style="302" customWidth="1"/>
    <col min="4361" max="4361" width="13.875" style="302" customWidth="1"/>
    <col min="4362" max="4363" width="7.5" style="302" bestFit="1" customWidth="1"/>
    <col min="4364" max="4364" width="7.5" style="302" customWidth="1"/>
    <col min="4365" max="4365" width="13.875" style="302" customWidth="1"/>
    <col min="4366" max="4367" width="7.5" style="302" bestFit="1" customWidth="1"/>
    <col min="4368" max="4368" width="7.5" style="302" customWidth="1"/>
    <col min="4369" max="4608" width="9" style="302"/>
    <col min="4609" max="4609" width="13.875" style="302" customWidth="1"/>
    <col min="4610" max="4611" width="7.5" style="302" bestFit="1" customWidth="1"/>
    <col min="4612" max="4612" width="7.5" style="302" customWidth="1"/>
    <col min="4613" max="4613" width="13.875" style="302" customWidth="1"/>
    <col min="4614" max="4615" width="7.5" style="302" bestFit="1" customWidth="1"/>
    <col min="4616" max="4616" width="7.5" style="302" customWidth="1"/>
    <col min="4617" max="4617" width="13.875" style="302" customWidth="1"/>
    <col min="4618" max="4619" width="7.5" style="302" bestFit="1" customWidth="1"/>
    <col min="4620" max="4620" width="7.5" style="302" customWidth="1"/>
    <col min="4621" max="4621" width="13.875" style="302" customWidth="1"/>
    <col min="4622" max="4623" width="7.5" style="302" bestFit="1" customWidth="1"/>
    <col min="4624" max="4624" width="7.5" style="302" customWidth="1"/>
    <col min="4625" max="4864" width="9" style="302"/>
    <col min="4865" max="4865" width="13.875" style="302" customWidth="1"/>
    <col min="4866" max="4867" width="7.5" style="302" bestFit="1" customWidth="1"/>
    <col min="4868" max="4868" width="7.5" style="302" customWidth="1"/>
    <col min="4869" max="4869" width="13.875" style="302" customWidth="1"/>
    <col min="4870" max="4871" width="7.5" style="302" bestFit="1" customWidth="1"/>
    <col min="4872" max="4872" width="7.5" style="302" customWidth="1"/>
    <col min="4873" max="4873" width="13.875" style="302" customWidth="1"/>
    <col min="4874" max="4875" width="7.5" style="302" bestFit="1" customWidth="1"/>
    <col min="4876" max="4876" width="7.5" style="302" customWidth="1"/>
    <col min="4877" max="4877" width="13.875" style="302" customWidth="1"/>
    <col min="4878" max="4879" width="7.5" style="302" bestFit="1" customWidth="1"/>
    <col min="4880" max="4880" width="7.5" style="302" customWidth="1"/>
    <col min="4881" max="5120" width="9" style="302"/>
    <col min="5121" max="5121" width="13.875" style="302" customWidth="1"/>
    <col min="5122" max="5123" width="7.5" style="302" bestFit="1" customWidth="1"/>
    <col min="5124" max="5124" width="7.5" style="302" customWidth="1"/>
    <col min="5125" max="5125" width="13.875" style="302" customWidth="1"/>
    <col min="5126" max="5127" width="7.5" style="302" bestFit="1" customWidth="1"/>
    <col min="5128" max="5128" width="7.5" style="302" customWidth="1"/>
    <col min="5129" max="5129" width="13.875" style="302" customWidth="1"/>
    <col min="5130" max="5131" width="7.5" style="302" bestFit="1" customWidth="1"/>
    <col min="5132" max="5132" width="7.5" style="302" customWidth="1"/>
    <col min="5133" max="5133" width="13.875" style="302" customWidth="1"/>
    <col min="5134" max="5135" width="7.5" style="302" bestFit="1" customWidth="1"/>
    <col min="5136" max="5136" width="7.5" style="302" customWidth="1"/>
    <col min="5137" max="5376" width="9" style="302"/>
    <col min="5377" max="5377" width="13.875" style="302" customWidth="1"/>
    <col min="5378" max="5379" width="7.5" style="302" bestFit="1" customWidth="1"/>
    <col min="5380" max="5380" width="7.5" style="302" customWidth="1"/>
    <col min="5381" max="5381" width="13.875" style="302" customWidth="1"/>
    <col min="5382" max="5383" width="7.5" style="302" bestFit="1" customWidth="1"/>
    <col min="5384" max="5384" width="7.5" style="302" customWidth="1"/>
    <col min="5385" max="5385" width="13.875" style="302" customWidth="1"/>
    <col min="5386" max="5387" width="7.5" style="302" bestFit="1" customWidth="1"/>
    <col min="5388" max="5388" width="7.5" style="302" customWidth="1"/>
    <col min="5389" max="5389" width="13.875" style="302" customWidth="1"/>
    <col min="5390" max="5391" width="7.5" style="302" bestFit="1" customWidth="1"/>
    <col min="5392" max="5392" width="7.5" style="302" customWidth="1"/>
    <col min="5393" max="5632" width="9" style="302"/>
    <col min="5633" max="5633" width="13.875" style="302" customWidth="1"/>
    <col min="5634" max="5635" width="7.5" style="302" bestFit="1" customWidth="1"/>
    <col min="5636" max="5636" width="7.5" style="302" customWidth="1"/>
    <col min="5637" max="5637" width="13.875" style="302" customWidth="1"/>
    <col min="5638" max="5639" width="7.5" style="302" bestFit="1" customWidth="1"/>
    <col min="5640" max="5640" width="7.5" style="302" customWidth="1"/>
    <col min="5641" max="5641" width="13.875" style="302" customWidth="1"/>
    <col min="5642" max="5643" width="7.5" style="302" bestFit="1" customWidth="1"/>
    <col min="5644" max="5644" width="7.5" style="302" customWidth="1"/>
    <col min="5645" max="5645" width="13.875" style="302" customWidth="1"/>
    <col min="5646" max="5647" width="7.5" style="302" bestFit="1" customWidth="1"/>
    <col min="5648" max="5648" width="7.5" style="302" customWidth="1"/>
    <col min="5649" max="5888" width="9" style="302"/>
    <col min="5889" max="5889" width="13.875" style="302" customWidth="1"/>
    <col min="5890" max="5891" width="7.5" style="302" bestFit="1" customWidth="1"/>
    <col min="5892" max="5892" width="7.5" style="302" customWidth="1"/>
    <col min="5893" max="5893" width="13.875" style="302" customWidth="1"/>
    <col min="5894" max="5895" width="7.5" style="302" bestFit="1" customWidth="1"/>
    <col min="5896" max="5896" width="7.5" style="302" customWidth="1"/>
    <col min="5897" max="5897" width="13.875" style="302" customWidth="1"/>
    <col min="5898" max="5899" width="7.5" style="302" bestFit="1" customWidth="1"/>
    <col min="5900" max="5900" width="7.5" style="302" customWidth="1"/>
    <col min="5901" max="5901" width="13.875" style="302" customWidth="1"/>
    <col min="5902" max="5903" width="7.5" style="302" bestFit="1" customWidth="1"/>
    <col min="5904" max="5904" width="7.5" style="302" customWidth="1"/>
    <col min="5905" max="6144" width="9" style="302"/>
    <col min="6145" max="6145" width="13.875" style="302" customWidth="1"/>
    <col min="6146" max="6147" width="7.5" style="302" bestFit="1" customWidth="1"/>
    <col min="6148" max="6148" width="7.5" style="302" customWidth="1"/>
    <col min="6149" max="6149" width="13.875" style="302" customWidth="1"/>
    <col min="6150" max="6151" width="7.5" style="302" bestFit="1" customWidth="1"/>
    <col min="6152" max="6152" width="7.5" style="302" customWidth="1"/>
    <col min="6153" max="6153" width="13.875" style="302" customWidth="1"/>
    <col min="6154" max="6155" width="7.5" style="302" bestFit="1" customWidth="1"/>
    <col min="6156" max="6156" width="7.5" style="302" customWidth="1"/>
    <col min="6157" max="6157" width="13.875" style="302" customWidth="1"/>
    <col min="6158" max="6159" width="7.5" style="302" bestFit="1" customWidth="1"/>
    <col min="6160" max="6160" width="7.5" style="302" customWidth="1"/>
    <col min="6161" max="6400" width="9" style="302"/>
    <col min="6401" max="6401" width="13.875" style="302" customWidth="1"/>
    <col min="6402" max="6403" width="7.5" style="302" bestFit="1" customWidth="1"/>
    <col min="6404" max="6404" width="7.5" style="302" customWidth="1"/>
    <col min="6405" max="6405" width="13.875" style="302" customWidth="1"/>
    <col min="6406" max="6407" width="7.5" style="302" bestFit="1" customWidth="1"/>
    <col min="6408" max="6408" width="7.5" style="302" customWidth="1"/>
    <col min="6409" max="6409" width="13.875" style="302" customWidth="1"/>
    <col min="6410" max="6411" width="7.5" style="302" bestFit="1" customWidth="1"/>
    <col min="6412" max="6412" width="7.5" style="302" customWidth="1"/>
    <col min="6413" max="6413" width="13.875" style="302" customWidth="1"/>
    <col min="6414" max="6415" width="7.5" style="302" bestFit="1" customWidth="1"/>
    <col min="6416" max="6416" width="7.5" style="302" customWidth="1"/>
    <col min="6417" max="6656" width="9" style="302"/>
    <col min="6657" max="6657" width="13.875" style="302" customWidth="1"/>
    <col min="6658" max="6659" width="7.5" style="302" bestFit="1" customWidth="1"/>
    <col min="6660" max="6660" width="7.5" style="302" customWidth="1"/>
    <col min="6661" max="6661" width="13.875" style="302" customWidth="1"/>
    <col min="6662" max="6663" width="7.5" style="302" bestFit="1" customWidth="1"/>
    <col min="6664" max="6664" width="7.5" style="302" customWidth="1"/>
    <col min="6665" max="6665" width="13.875" style="302" customWidth="1"/>
    <col min="6666" max="6667" width="7.5" style="302" bestFit="1" customWidth="1"/>
    <col min="6668" max="6668" width="7.5" style="302" customWidth="1"/>
    <col min="6669" max="6669" width="13.875" style="302" customWidth="1"/>
    <col min="6670" max="6671" width="7.5" style="302" bestFit="1" customWidth="1"/>
    <col min="6672" max="6672" width="7.5" style="302" customWidth="1"/>
    <col min="6673" max="6912" width="9" style="302"/>
    <col min="6913" max="6913" width="13.875" style="302" customWidth="1"/>
    <col min="6914" max="6915" width="7.5" style="302" bestFit="1" customWidth="1"/>
    <col min="6916" max="6916" width="7.5" style="302" customWidth="1"/>
    <col min="6917" max="6917" width="13.875" style="302" customWidth="1"/>
    <col min="6918" max="6919" width="7.5" style="302" bestFit="1" customWidth="1"/>
    <col min="6920" max="6920" width="7.5" style="302" customWidth="1"/>
    <col min="6921" max="6921" width="13.875" style="302" customWidth="1"/>
    <col min="6922" max="6923" width="7.5" style="302" bestFit="1" customWidth="1"/>
    <col min="6924" max="6924" width="7.5" style="302" customWidth="1"/>
    <col min="6925" max="6925" width="13.875" style="302" customWidth="1"/>
    <col min="6926" max="6927" width="7.5" style="302" bestFit="1" customWidth="1"/>
    <col min="6928" max="6928" width="7.5" style="302" customWidth="1"/>
    <col min="6929" max="7168" width="9" style="302"/>
    <col min="7169" max="7169" width="13.875" style="302" customWidth="1"/>
    <col min="7170" max="7171" width="7.5" style="302" bestFit="1" customWidth="1"/>
    <col min="7172" max="7172" width="7.5" style="302" customWidth="1"/>
    <col min="7173" max="7173" width="13.875" style="302" customWidth="1"/>
    <col min="7174" max="7175" width="7.5" style="302" bestFit="1" customWidth="1"/>
    <col min="7176" max="7176" width="7.5" style="302" customWidth="1"/>
    <col min="7177" max="7177" width="13.875" style="302" customWidth="1"/>
    <col min="7178" max="7179" width="7.5" style="302" bestFit="1" customWidth="1"/>
    <col min="7180" max="7180" width="7.5" style="302" customWidth="1"/>
    <col min="7181" max="7181" width="13.875" style="302" customWidth="1"/>
    <col min="7182" max="7183" width="7.5" style="302" bestFit="1" customWidth="1"/>
    <col min="7184" max="7184" width="7.5" style="302" customWidth="1"/>
    <col min="7185" max="7424" width="9" style="302"/>
    <col min="7425" max="7425" width="13.875" style="302" customWidth="1"/>
    <col min="7426" max="7427" width="7.5" style="302" bestFit="1" customWidth="1"/>
    <col min="7428" max="7428" width="7.5" style="302" customWidth="1"/>
    <col min="7429" max="7429" width="13.875" style="302" customWidth="1"/>
    <col min="7430" max="7431" width="7.5" style="302" bestFit="1" customWidth="1"/>
    <col min="7432" max="7432" width="7.5" style="302" customWidth="1"/>
    <col min="7433" max="7433" width="13.875" style="302" customWidth="1"/>
    <col min="7434" max="7435" width="7.5" style="302" bestFit="1" customWidth="1"/>
    <col min="7436" max="7436" width="7.5" style="302" customWidth="1"/>
    <col min="7437" max="7437" width="13.875" style="302" customWidth="1"/>
    <col min="7438" max="7439" width="7.5" style="302" bestFit="1" customWidth="1"/>
    <col min="7440" max="7440" width="7.5" style="302" customWidth="1"/>
    <col min="7441" max="7680" width="9" style="302"/>
    <col min="7681" max="7681" width="13.875" style="302" customWidth="1"/>
    <col min="7682" max="7683" width="7.5" style="302" bestFit="1" customWidth="1"/>
    <col min="7684" max="7684" width="7.5" style="302" customWidth="1"/>
    <col min="7685" max="7685" width="13.875" style="302" customWidth="1"/>
    <col min="7686" max="7687" width="7.5" style="302" bestFit="1" customWidth="1"/>
    <col min="7688" max="7688" width="7.5" style="302" customWidth="1"/>
    <col min="7689" max="7689" width="13.875" style="302" customWidth="1"/>
    <col min="7690" max="7691" width="7.5" style="302" bestFit="1" customWidth="1"/>
    <col min="7692" max="7692" width="7.5" style="302" customWidth="1"/>
    <col min="7693" max="7693" width="13.875" style="302" customWidth="1"/>
    <col min="7694" max="7695" width="7.5" style="302" bestFit="1" customWidth="1"/>
    <col min="7696" max="7696" width="7.5" style="302" customWidth="1"/>
    <col min="7697" max="7936" width="9" style="302"/>
    <col min="7937" max="7937" width="13.875" style="302" customWidth="1"/>
    <col min="7938" max="7939" width="7.5" style="302" bestFit="1" customWidth="1"/>
    <col min="7940" max="7940" width="7.5" style="302" customWidth="1"/>
    <col min="7941" max="7941" width="13.875" style="302" customWidth="1"/>
    <col min="7942" max="7943" width="7.5" style="302" bestFit="1" customWidth="1"/>
    <col min="7944" max="7944" width="7.5" style="302" customWidth="1"/>
    <col min="7945" max="7945" width="13.875" style="302" customWidth="1"/>
    <col min="7946" max="7947" width="7.5" style="302" bestFit="1" customWidth="1"/>
    <col min="7948" max="7948" width="7.5" style="302" customWidth="1"/>
    <col min="7949" max="7949" width="13.875" style="302" customWidth="1"/>
    <col min="7950" max="7951" width="7.5" style="302" bestFit="1" customWidth="1"/>
    <col min="7952" max="7952" width="7.5" style="302" customWidth="1"/>
    <col min="7953" max="8192" width="9" style="302"/>
    <col min="8193" max="8193" width="13.875" style="302" customWidth="1"/>
    <col min="8194" max="8195" width="7.5" style="302" bestFit="1" customWidth="1"/>
    <col min="8196" max="8196" width="7.5" style="302" customWidth="1"/>
    <col min="8197" max="8197" width="13.875" style="302" customWidth="1"/>
    <col min="8198" max="8199" width="7.5" style="302" bestFit="1" customWidth="1"/>
    <col min="8200" max="8200" width="7.5" style="302" customWidth="1"/>
    <col min="8201" max="8201" width="13.875" style="302" customWidth="1"/>
    <col min="8202" max="8203" width="7.5" style="302" bestFit="1" customWidth="1"/>
    <col min="8204" max="8204" width="7.5" style="302" customWidth="1"/>
    <col min="8205" max="8205" width="13.875" style="302" customWidth="1"/>
    <col min="8206" max="8207" width="7.5" style="302" bestFit="1" customWidth="1"/>
    <col min="8208" max="8208" width="7.5" style="302" customWidth="1"/>
    <col min="8209" max="8448" width="9" style="302"/>
    <col min="8449" max="8449" width="13.875" style="302" customWidth="1"/>
    <col min="8450" max="8451" width="7.5" style="302" bestFit="1" customWidth="1"/>
    <col min="8452" max="8452" width="7.5" style="302" customWidth="1"/>
    <col min="8453" max="8453" width="13.875" style="302" customWidth="1"/>
    <col min="8454" max="8455" width="7.5" style="302" bestFit="1" customWidth="1"/>
    <col min="8456" max="8456" width="7.5" style="302" customWidth="1"/>
    <col min="8457" max="8457" width="13.875" style="302" customWidth="1"/>
    <col min="8458" max="8459" width="7.5" style="302" bestFit="1" customWidth="1"/>
    <col min="8460" max="8460" width="7.5" style="302" customWidth="1"/>
    <col min="8461" max="8461" width="13.875" style="302" customWidth="1"/>
    <col min="8462" max="8463" width="7.5" style="302" bestFit="1" customWidth="1"/>
    <col min="8464" max="8464" width="7.5" style="302" customWidth="1"/>
    <col min="8465" max="8704" width="9" style="302"/>
    <col min="8705" max="8705" width="13.875" style="302" customWidth="1"/>
    <col min="8706" max="8707" width="7.5" style="302" bestFit="1" customWidth="1"/>
    <col min="8708" max="8708" width="7.5" style="302" customWidth="1"/>
    <col min="8709" max="8709" width="13.875" style="302" customWidth="1"/>
    <col min="8710" max="8711" width="7.5" style="302" bestFit="1" customWidth="1"/>
    <col min="8712" max="8712" width="7.5" style="302" customWidth="1"/>
    <col min="8713" max="8713" width="13.875" style="302" customWidth="1"/>
    <col min="8714" max="8715" width="7.5" style="302" bestFit="1" customWidth="1"/>
    <col min="8716" max="8716" width="7.5" style="302" customWidth="1"/>
    <col min="8717" max="8717" width="13.875" style="302" customWidth="1"/>
    <col min="8718" max="8719" width="7.5" style="302" bestFit="1" customWidth="1"/>
    <col min="8720" max="8720" width="7.5" style="302" customWidth="1"/>
    <col min="8721" max="8960" width="9" style="302"/>
    <col min="8961" max="8961" width="13.875" style="302" customWidth="1"/>
    <col min="8962" max="8963" width="7.5" style="302" bestFit="1" customWidth="1"/>
    <col min="8964" max="8964" width="7.5" style="302" customWidth="1"/>
    <col min="8965" max="8965" width="13.875" style="302" customWidth="1"/>
    <col min="8966" max="8967" width="7.5" style="302" bestFit="1" customWidth="1"/>
    <col min="8968" max="8968" width="7.5" style="302" customWidth="1"/>
    <col min="8969" max="8969" width="13.875" style="302" customWidth="1"/>
    <col min="8970" max="8971" width="7.5" style="302" bestFit="1" customWidth="1"/>
    <col min="8972" max="8972" width="7.5" style="302" customWidth="1"/>
    <col min="8973" max="8973" width="13.875" style="302" customWidth="1"/>
    <col min="8974" max="8975" width="7.5" style="302" bestFit="1" customWidth="1"/>
    <col min="8976" max="8976" width="7.5" style="302" customWidth="1"/>
    <col min="8977" max="9216" width="9" style="302"/>
    <col min="9217" max="9217" width="13.875" style="302" customWidth="1"/>
    <col min="9218" max="9219" width="7.5" style="302" bestFit="1" customWidth="1"/>
    <col min="9220" max="9220" width="7.5" style="302" customWidth="1"/>
    <col min="9221" max="9221" width="13.875" style="302" customWidth="1"/>
    <col min="9222" max="9223" width="7.5" style="302" bestFit="1" customWidth="1"/>
    <col min="9224" max="9224" width="7.5" style="302" customWidth="1"/>
    <col min="9225" max="9225" width="13.875" style="302" customWidth="1"/>
    <col min="9226" max="9227" width="7.5" style="302" bestFit="1" customWidth="1"/>
    <col min="9228" max="9228" width="7.5" style="302" customWidth="1"/>
    <col min="9229" max="9229" width="13.875" style="302" customWidth="1"/>
    <col min="9230" max="9231" width="7.5" style="302" bestFit="1" customWidth="1"/>
    <col min="9232" max="9232" width="7.5" style="302" customWidth="1"/>
    <col min="9233" max="9472" width="9" style="302"/>
    <col min="9473" max="9473" width="13.875" style="302" customWidth="1"/>
    <col min="9474" max="9475" width="7.5" style="302" bestFit="1" customWidth="1"/>
    <col min="9476" max="9476" width="7.5" style="302" customWidth="1"/>
    <col min="9477" max="9477" width="13.875" style="302" customWidth="1"/>
    <col min="9478" max="9479" width="7.5" style="302" bestFit="1" customWidth="1"/>
    <col min="9480" max="9480" width="7.5" style="302" customWidth="1"/>
    <col min="9481" max="9481" width="13.875" style="302" customWidth="1"/>
    <col min="9482" max="9483" width="7.5" style="302" bestFit="1" customWidth="1"/>
    <col min="9484" max="9484" width="7.5" style="302" customWidth="1"/>
    <col min="9485" max="9485" width="13.875" style="302" customWidth="1"/>
    <col min="9486" max="9487" width="7.5" style="302" bestFit="1" customWidth="1"/>
    <col min="9488" max="9488" width="7.5" style="302" customWidth="1"/>
    <col min="9489" max="9728" width="9" style="302"/>
    <col min="9729" max="9729" width="13.875" style="302" customWidth="1"/>
    <col min="9730" max="9731" width="7.5" style="302" bestFit="1" customWidth="1"/>
    <col min="9732" max="9732" width="7.5" style="302" customWidth="1"/>
    <col min="9733" max="9733" width="13.875" style="302" customWidth="1"/>
    <col min="9734" max="9735" width="7.5" style="302" bestFit="1" customWidth="1"/>
    <col min="9736" max="9736" width="7.5" style="302" customWidth="1"/>
    <col min="9737" max="9737" width="13.875" style="302" customWidth="1"/>
    <col min="9738" max="9739" width="7.5" style="302" bestFit="1" customWidth="1"/>
    <col min="9740" max="9740" width="7.5" style="302" customWidth="1"/>
    <col min="9741" max="9741" width="13.875" style="302" customWidth="1"/>
    <col min="9742" max="9743" width="7.5" style="302" bestFit="1" customWidth="1"/>
    <col min="9744" max="9744" width="7.5" style="302" customWidth="1"/>
    <col min="9745" max="9984" width="9" style="302"/>
    <col min="9985" max="9985" width="13.875" style="302" customWidth="1"/>
    <col min="9986" max="9987" width="7.5" style="302" bestFit="1" customWidth="1"/>
    <col min="9988" max="9988" width="7.5" style="302" customWidth="1"/>
    <col min="9989" max="9989" width="13.875" style="302" customWidth="1"/>
    <col min="9990" max="9991" width="7.5" style="302" bestFit="1" customWidth="1"/>
    <col min="9992" max="9992" width="7.5" style="302" customWidth="1"/>
    <col min="9993" max="9993" width="13.875" style="302" customWidth="1"/>
    <col min="9994" max="9995" width="7.5" style="302" bestFit="1" customWidth="1"/>
    <col min="9996" max="9996" width="7.5" style="302" customWidth="1"/>
    <col min="9997" max="9997" width="13.875" style="302" customWidth="1"/>
    <col min="9998" max="9999" width="7.5" style="302" bestFit="1" customWidth="1"/>
    <col min="10000" max="10000" width="7.5" style="302" customWidth="1"/>
    <col min="10001" max="10240" width="9" style="302"/>
    <col min="10241" max="10241" width="13.875" style="302" customWidth="1"/>
    <col min="10242" max="10243" width="7.5" style="302" bestFit="1" customWidth="1"/>
    <col min="10244" max="10244" width="7.5" style="302" customWidth="1"/>
    <col min="10245" max="10245" width="13.875" style="302" customWidth="1"/>
    <col min="10246" max="10247" width="7.5" style="302" bestFit="1" customWidth="1"/>
    <col min="10248" max="10248" width="7.5" style="302" customWidth="1"/>
    <col min="10249" max="10249" width="13.875" style="302" customWidth="1"/>
    <col min="10250" max="10251" width="7.5" style="302" bestFit="1" customWidth="1"/>
    <col min="10252" max="10252" width="7.5" style="302" customWidth="1"/>
    <col min="10253" max="10253" width="13.875" style="302" customWidth="1"/>
    <col min="10254" max="10255" width="7.5" style="302" bestFit="1" customWidth="1"/>
    <col min="10256" max="10256" width="7.5" style="302" customWidth="1"/>
    <col min="10257" max="10496" width="9" style="302"/>
    <col min="10497" max="10497" width="13.875" style="302" customWidth="1"/>
    <col min="10498" max="10499" width="7.5" style="302" bestFit="1" customWidth="1"/>
    <col min="10500" max="10500" width="7.5" style="302" customWidth="1"/>
    <col min="10501" max="10501" width="13.875" style="302" customWidth="1"/>
    <col min="10502" max="10503" width="7.5" style="302" bestFit="1" customWidth="1"/>
    <col min="10504" max="10504" width="7.5" style="302" customWidth="1"/>
    <col min="10505" max="10505" width="13.875" style="302" customWidth="1"/>
    <col min="10506" max="10507" width="7.5" style="302" bestFit="1" customWidth="1"/>
    <col min="10508" max="10508" width="7.5" style="302" customWidth="1"/>
    <col min="10509" max="10509" width="13.875" style="302" customWidth="1"/>
    <col min="10510" max="10511" width="7.5" style="302" bestFit="1" customWidth="1"/>
    <col min="10512" max="10512" width="7.5" style="302" customWidth="1"/>
    <col min="10513" max="10752" width="9" style="302"/>
    <col min="10753" max="10753" width="13.875" style="302" customWidth="1"/>
    <col min="10754" max="10755" width="7.5" style="302" bestFit="1" customWidth="1"/>
    <col min="10756" max="10756" width="7.5" style="302" customWidth="1"/>
    <col min="10757" max="10757" width="13.875" style="302" customWidth="1"/>
    <col min="10758" max="10759" width="7.5" style="302" bestFit="1" customWidth="1"/>
    <col min="10760" max="10760" width="7.5" style="302" customWidth="1"/>
    <col min="10761" max="10761" width="13.875" style="302" customWidth="1"/>
    <col min="10762" max="10763" width="7.5" style="302" bestFit="1" customWidth="1"/>
    <col min="10764" max="10764" width="7.5" style="302" customWidth="1"/>
    <col min="10765" max="10765" width="13.875" style="302" customWidth="1"/>
    <col min="10766" max="10767" width="7.5" style="302" bestFit="1" customWidth="1"/>
    <col min="10768" max="10768" width="7.5" style="302" customWidth="1"/>
    <col min="10769" max="11008" width="9" style="302"/>
    <col min="11009" max="11009" width="13.875" style="302" customWidth="1"/>
    <col min="11010" max="11011" width="7.5" style="302" bestFit="1" customWidth="1"/>
    <col min="11012" max="11012" width="7.5" style="302" customWidth="1"/>
    <col min="11013" max="11013" width="13.875" style="302" customWidth="1"/>
    <col min="11014" max="11015" width="7.5" style="302" bestFit="1" customWidth="1"/>
    <col min="11016" max="11016" width="7.5" style="302" customWidth="1"/>
    <col min="11017" max="11017" width="13.875" style="302" customWidth="1"/>
    <col min="11018" max="11019" width="7.5" style="302" bestFit="1" customWidth="1"/>
    <col min="11020" max="11020" width="7.5" style="302" customWidth="1"/>
    <col min="11021" max="11021" width="13.875" style="302" customWidth="1"/>
    <col min="11022" max="11023" width="7.5" style="302" bestFit="1" customWidth="1"/>
    <col min="11024" max="11024" width="7.5" style="302" customWidth="1"/>
    <col min="11025" max="11264" width="9" style="302"/>
    <col min="11265" max="11265" width="13.875" style="302" customWidth="1"/>
    <col min="11266" max="11267" width="7.5" style="302" bestFit="1" customWidth="1"/>
    <col min="11268" max="11268" width="7.5" style="302" customWidth="1"/>
    <col min="11269" max="11269" width="13.875" style="302" customWidth="1"/>
    <col min="11270" max="11271" width="7.5" style="302" bestFit="1" customWidth="1"/>
    <col min="11272" max="11272" width="7.5" style="302" customWidth="1"/>
    <col min="11273" max="11273" width="13.875" style="302" customWidth="1"/>
    <col min="11274" max="11275" width="7.5" style="302" bestFit="1" customWidth="1"/>
    <col min="11276" max="11276" width="7.5" style="302" customWidth="1"/>
    <col min="11277" max="11277" width="13.875" style="302" customWidth="1"/>
    <col min="11278" max="11279" width="7.5" style="302" bestFit="1" customWidth="1"/>
    <col min="11280" max="11280" width="7.5" style="302" customWidth="1"/>
    <col min="11281" max="11520" width="9" style="302"/>
    <col min="11521" max="11521" width="13.875" style="302" customWidth="1"/>
    <col min="11522" max="11523" width="7.5" style="302" bestFit="1" customWidth="1"/>
    <col min="11524" max="11524" width="7.5" style="302" customWidth="1"/>
    <col min="11525" max="11525" width="13.875" style="302" customWidth="1"/>
    <col min="11526" max="11527" width="7.5" style="302" bestFit="1" customWidth="1"/>
    <col min="11528" max="11528" width="7.5" style="302" customWidth="1"/>
    <col min="11529" max="11529" width="13.875" style="302" customWidth="1"/>
    <col min="11530" max="11531" width="7.5" style="302" bestFit="1" customWidth="1"/>
    <col min="11532" max="11532" width="7.5" style="302" customWidth="1"/>
    <col min="11533" max="11533" width="13.875" style="302" customWidth="1"/>
    <col min="11534" max="11535" width="7.5" style="302" bestFit="1" customWidth="1"/>
    <col min="11536" max="11536" width="7.5" style="302" customWidth="1"/>
    <col min="11537" max="11776" width="9" style="302"/>
    <col min="11777" max="11777" width="13.875" style="302" customWidth="1"/>
    <col min="11778" max="11779" width="7.5" style="302" bestFit="1" customWidth="1"/>
    <col min="11780" max="11780" width="7.5" style="302" customWidth="1"/>
    <col min="11781" max="11781" width="13.875" style="302" customWidth="1"/>
    <col min="11782" max="11783" width="7.5" style="302" bestFit="1" customWidth="1"/>
    <col min="11784" max="11784" width="7.5" style="302" customWidth="1"/>
    <col min="11785" max="11785" width="13.875" style="302" customWidth="1"/>
    <col min="11786" max="11787" width="7.5" style="302" bestFit="1" customWidth="1"/>
    <col min="11788" max="11788" width="7.5" style="302" customWidth="1"/>
    <col min="11789" max="11789" width="13.875" style="302" customWidth="1"/>
    <col min="11790" max="11791" width="7.5" style="302" bestFit="1" customWidth="1"/>
    <col min="11792" max="11792" width="7.5" style="302" customWidth="1"/>
    <col min="11793" max="12032" width="9" style="302"/>
    <col min="12033" max="12033" width="13.875" style="302" customWidth="1"/>
    <col min="12034" max="12035" width="7.5" style="302" bestFit="1" customWidth="1"/>
    <col min="12036" max="12036" width="7.5" style="302" customWidth="1"/>
    <col min="12037" max="12037" width="13.875" style="302" customWidth="1"/>
    <col min="12038" max="12039" width="7.5" style="302" bestFit="1" customWidth="1"/>
    <col min="12040" max="12040" width="7.5" style="302" customWidth="1"/>
    <col min="12041" max="12041" width="13.875" style="302" customWidth="1"/>
    <col min="12042" max="12043" width="7.5" style="302" bestFit="1" customWidth="1"/>
    <col min="12044" max="12044" width="7.5" style="302" customWidth="1"/>
    <col min="12045" max="12045" width="13.875" style="302" customWidth="1"/>
    <col min="12046" max="12047" width="7.5" style="302" bestFit="1" customWidth="1"/>
    <col min="12048" max="12048" width="7.5" style="302" customWidth="1"/>
    <col min="12049" max="12288" width="9" style="302"/>
    <col min="12289" max="12289" width="13.875" style="302" customWidth="1"/>
    <col min="12290" max="12291" width="7.5" style="302" bestFit="1" customWidth="1"/>
    <col min="12292" max="12292" width="7.5" style="302" customWidth="1"/>
    <col min="12293" max="12293" width="13.875" style="302" customWidth="1"/>
    <col min="12294" max="12295" width="7.5" style="302" bestFit="1" customWidth="1"/>
    <col min="12296" max="12296" width="7.5" style="302" customWidth="1"/>
    <col min="12297" max="12297" width="13.875" style="302" customWidth="1"/>
    <col min="12298" max="12299" width="7.5" style="302" bestFit="1" customWidth="1"/>
    <col min="12300" max="12300" width="7.5" style="302" customWidth="1"/>
    <col min="12301" max="12301" width="13.875" style="302" customWidth="1"/>
    <col min="12302" max="12303" width="7.5" style="302" bestFit="1" customWidth="1"/>
    <col min="12304" max="12304" width="7.5" style="302" customWidth="1"/>
    <col min="12305" max="12544" width="9" style="302"/>
    <col min="12545" max="12545" width="13.875" style="302" customWidth="1"/>
    <col min="12546" max="12547" width="7.5" style="302" bestFit="1" customWidth="1"/>
    <col min="12548" max="12548" width="7.5" style="302" customWidth="1"/>
    <col min="12549" max="12549" width="13.875" style="302" customWidth="1"/>
    <col min="12550" max="12551" width="7.5" style="302" bestFit="1" customWidth="1"/>
    <col min="12552" max="12552" width="7.5" style="302" customWidth="1"/>
    <col min="12553" max="12553" width="13.875" style="302" customWidth="1"/>
    <col min="12554" max="12555" width="7.5" style="302" bestFit="1" customWidth="1"/>
    <col min="12556" max="12556" width="7.5" style="302" customWidth="1"/>
    <col min="12557" max="12557" width="13.875" style="302" customWidth="1"/>
    <col min="12558" max="12559" width="7.5" style="302" bestFit="1" customWidth="1"/>
    <col min="12560" max="12560" width="7.5" style="302" customWidth="1"/>
    <col min="12561" max="12800" width="9" style="302"/>
    <col min="12801" max="12801" width="13.875" style="302" customWidth="1"/>
    <col min="12802" max="12803" width="7.5" style="302" bestFit="1" customWidth="1"/>
    <col min="12804" max="12804" width="7.5" style="302" customWidth="1"/>
    <col min="12805" max="12805" width="13.875" style="302" customWidth="1"/>
    <col min="12806" max="12807" width="7.5" style="302" bestFit="1" customWidth="1"/>
    <col min="12808" max="12808" width="7.5" style="302" customWidth="1"/>
    <col min="12809" max="12809" width="13.875" style="302" customWidth="1"/>
    <col min="12810" max="12811" width="7.5" style="302" bestFit="1" customWidth="1"/>
    <col min="12812" max="12812" width="7.5" style="302" customWidth="1"/>
    <col min="12813" max="12813" width="13.875" style="302" customWidth="1"/>
    <col min="12814" max="12815" width="7.5" style="302" bestFit="1" customWidth="1"/>
    <col min="12816" max="12816" width="7.5" style="302" customWidth="1"/>
    <col min="12817" max="13056" width="9" style="302"/>
    <col min="13057" max="13057" width="13.875" style="302" customWidth="1"/>
    <col min="13058" max="13059" width="7.5" style="302" bestFit="1" customWidth="1"/>
    <col min="13060" max="13060" width="7.5" style="302" customWidth="1"/>
    <col min="13061" max="13061" width="13.875" style="302" customWidth="1"/>
    <col min="13062" max="13063" width="7.5" style="302" bestFit="1" customWidth="1"/>
    <col min="13064" max="13064" width="7.5" style="302" customWidth="1"/>
    <col min="13065" max="13065" width="13.875" style="302" customWidth="1"/>
    <col min="13066" max="13067" width="7.5" style="302" bestFit="1" customWidth="1"/>
    <col min="13068" max="13068" width="7.5" style="302" customWidth="1"/>
    <col min="13069" max="13069" width="13.875" style="302" customWidth="1"/>
    <col min="13070" max="13071" width="7.5" style="302" bestFit="1" customWidth="1"/>
    <col min="13072" max="13072" width="7.5" style="302" customWidth="1"/>
    <col min="13073" max="13312" width="9" style="302"/>
    <col min="13313" max="13313" width="13.875" style="302" customWidth="1"/>
    <col min="13314" max="13315" width="7.5" style="302" bestFit="1" customWidth="1"/>
    <col min="13316" max="13316" width="7.5" style="302" customWidth="1"/>
    <col min="13317" max="13317" width="13.875" style="302" customWidth="1"/>
    <col min="13318" max="13319" width="7.5" style="302" bestFit="1" customWidth="1"/>
    <col min="13320" max="13320" width="7.5" style="302" customWidth="1"/>
    <col min="13321" max="13321" width="13.875" style="302" customWidth="1"/>
    <col min="13322" max="13323" width="7.5" style="302" bestFit="1" customWidth="1"/>
    <col min="13324" max="13324" width="7.5" style="302" customWidth="1"/>
    <col min="13325" max="13325" width="13.875" style="302" customWidth="1"/>
    <col min="13326" max="13327" width="7.5" style="302" bestFit="1" customWidth="1"/>
    <col min="13328" max="13328" width="7.5" style="302" customWidth="1"/>
    <col min="13329" max="13568" width="9" style="302"/>
    <col min="13569" max="13569" width="13.875" style="302" customWidth="1"/>
    <col min="13570" max="13571" width="7.5" style="302" bestFit="1" customWidth="1"/>
    <col min="13572" max="13572" width="7.5" style="302" customWidth="1"/>
    <col min="13573" max="13573" width="13.875" style="302" customWidth="1"/>
    <col min="13574" max="13575" width="7.5" style="302" bestFit="1" customWidth="1"/>
    <col min="13576" max="13576" width="7.5" style="302" customWidth="1"/>
    <col min="13577" max="13577" width="13.875" style="302" customWidth="1"/>
    <col min="13578" max="13579" width="7.5" style="302" bestFit="1" customWidth="1"/>
    <col min="13580" max="13580" width="7.5" style="302" customWidth="1"/>
    <col min="13581" max="13581" width="13.875" style="302" customWidth="1"/>
    <col min="13582" max="13583" width="7.5" style="302" bestFit="1" customWidth="1"/>
    <col min="13584" max="13584" width="7.5" style="302" customWidth="1"/>
    <col min="13585" max="13824" width="9" style="302"/>
    <col min="13825" max="13825" width="13.875" style="302" customWidth="1"/>
    <col min="13826" max="13827" width="7.5" style="302" bestFit="1" customWidth="1"/>
    <col min="13828" max="13828" width="7.5" style="302" customWidth="1"/>
    <col min="13829" max="13829" width="13.875" style="302" customWidth="1"/>
    <col min="13830" max="13831" width="7.5" style="302" bestFit="1" customWidth="1"/>
    <col min="13832" max="13832" width="7.5" style="302" customWidth="1"/>
    <col min="13833" max="13833" width="13.875" style="302" customWidth="1"/>
    <col min="13834" max="13835" width="7.5" style="302" bestFit="1" customWidth="1"/>
    <col min="13836" max="13836" width="7.5" style="302" customWidth="1"/>
    <col min="13837" max="13837" width="13.875" style="302" customWidth="1"/>
    <col min="13838" max="13839" width="7.5" style="302" bestFit="1" customWidth="1"/>
    <col min="13840" max="13840" width="7.5" style="302" customWidth="1"/>
    <col min="13841" max="14080" width="9" style="302"/>
    <col min="14081" max="14081" width="13.875" style="302" customWidth="1"/>
    <col min="14082" max="14083" width="7.5" style="302" bestFit="1" customWidth="1"/>
    <col min="14084" max="14084" width="7.5" style="302" customWidth="1"/>
    <col min="14085" max="14085" width="13.875" style="302" customWidth="1"/>
    <col min="14086" max="14087" width="7.5" style="302" bestFit="1" customWidth="1"/>
    <col min="14088" max="14088" width="7.5" style="302" customWidth="1"/>
    <col min="14089" max="14089" width="13.875" style="302" customWidth="1"/>
    <col min="14090" max="14091" width="7.5" style="302" bestFit="1" customWidth="1"/>
    <col min="14092" max="14092" width="7.5" style="302" customWidth="1"/>
    <col min="14093" max="14093" width="13.875" style="302" customWidth="1"/>
    <col min="14094" max="14095" width="7.5" style="302" bestFit="1" customWidth="1"/>
    <col min="14096" max="14096" width="7.5" style="302" customWidth="1"/>
    <col min="14097" max="14336" width="9" style="302"/>
    <col min="14337" max="14337" width="13.875" style="302" customWidth="1"/>
    <col min="14338" max="14339" width="7.5" style="302" bestFit="1" customWidth="1"/>
    <col min="14340" max="14340" width="7.5" style="302" customWidth="1"/>
    <col min="14341" max="14341" width="13.875" style="302" customWidth="1"/>
    <col min="14342" max="14343" width="7.5" style="302" bestFit="1" customWidth="1"/>
    <col min="14344" max="14344" width="7.5" style="302" customWidth="1"/>
    <col min="14345" max="14345" width="13.875" style="302" customWidth="1"/>
    <col min="14346" max="14347" width="7.5" style="302" bestFit="1" customWidth="1"/>
    <col min="14348" max="14348" width="7.5" style="302" customWidth="1"/>
    <col min="14349" max="14349" width="13.875" style="302" customWidth="1"/>
    <col min="14350" max="14351" width="7.5" style="302" bestFit="1" customWidth="1"/>
    <col min="14352" max="14352" width="7.5" style="302" customWidth="1"/>
    <col min="14353" max="14592" width="9" style="302"/>
    <col min="14593" max="14593" width="13.875" style="302" customWidth="1"/>
    <col min="14594" max="14595" width="7.5" style="302" bestFit="1" customWidth="1"/>
    <col min="14596" max="14596" width="7.5" style="302" customWidth="1"/>
    <col min="14597" max="14597" width="13.875" style="302" customWidth="1"/>
    <col min="14598" max="14599" width="7.5" style="302" bestFit="1" customWidth="1"/>
    <col min="14600" max="14600" width="7.5" style="302" customWidth="1"/>
    <col min="14601" max="14601" width="13.875" style="302" customWidth="1"/>
    <col min="14602" max="14603" width="7.5" style="302" bestFit="1" customWidth="1"/>
    <col min="14604" max="14604" width="7.5" style="302" customWidth="1"/>
    <col min="14605" max="14605" width="13.875" style="302" customWidth="1"/>
    <col min="14606" max="14607" width="7.5" style="302" bestFit="1" customWidth="1"/>
    <col min="14608" max="14608" width="7.5" style="302" customWidth="1"/>
    <col min="14609" max="14848" width="9" style="302"/>
    <col min="14849" max="14849" width="13.875" style="302" customWidth="1"/>
    <col min="14850" max="14851" width="7.5" style="302" bestFit="1" customWidth="1"/>
    <col min="14852" max="14852" width="7.5" style="302" customWidth="1"/>
    <col min="14853" max="14853" width="13.875" style="302" customWidth="1"/>
    <col min="14854" max="14855" width="7.5" style="302" bestFit="1" customWidth="1"/>
    <col min="14856" max="14856" width="7.5" style="302" customWidth="1"/>
    <col min="14857" max="14857" width="13.875" style="302" customWidth="1"/>
    <col min="14858" max="14859" width="7.5" style="302" bestFit="1" customWidth="1"/>
    <col min="14860" max="14860" width="7.5" style="302" customWidth="1"/>
    <col min="14861" max="14861" width="13.875" style="302" customWidth="1"/>
    <col min="14862" max="14863" width="7.5" style="302" bestFit="1" customWidth="1"/>
    <col min="14864" max="14864" width="7.5" style="302" customWidth="1"/>
    <col min="14865" max="15104" width="9" style="302"/>
    <col min="15105" max="15105" width="13.875" style="302" customWidth="1"/>
    <col min="15106" max="15107" width="7.5" style="302" bestFit="1" customWidth="1"/>
    <col min="15108" max="15108" width="7.5" style="302" customWidth="1"/>
    <col min="15109" max="15109" width="13.875" style="302" customWidth="1"/>
    <col min="15110" max="15111" width="7.5" style="302" bestFit="1" customWidth="1"/>
    <col min="15112" max="15112" width="7.5" style="302" customWidth="1"/>
    <col min="15113" max="15113" width="13.875" style="302" customWidth="1"/>
    <col min="15114" max="15115" width="7.5" style="302" bestFit="1" customWidth="1"/>
    <col min="15116" max="15116" width="7.5" style="302" customWidth="1"/>
    <col min="15117" max="15117" width="13.875" style="302" customWidth="1"/>
    <col min="15118" max="15119" width="7.5" style="302" bestFit="1" customWidth="1"/>
    <col min="15120" max="15120" width="7.5" style="302" customWidth="1"/>
    <col min="15121" max="15360" width="9" style="302"/>
    <col min="15361" max="15361" width="13.875" style="302" customWidth="1"/>
    <col min="15362" max="15363" width="7.5" style="302" bestFit="1" customWidth="1"/>
    <col min="15364" max="15364" width="7.5" style="302" customWidth="1"/>
    <col min="15365" max="15365" width="13.875" style="302" customWidth="1"/>
    <col min="15366" max="15367" width="7.5" style="302" bestFit="1" customWidth="1"/>
    <col min="15368" max="15368" width="7.5" style="302" customWidth="1"/>
    <col min="15369" max="15369" width="13.875" style="302" customWidth="1"/>
    <col min="15370" max="15371" width="7.5" style="302" bestFit="1" customWidth="1"/>
    <col min="15372" max="15372" width="7.5" style="302" customWidth="1"/>
    <col min="15373" max="15373" width="13.875" style="302" customWidth="1"/>
    <col min="15374" max="15375" width="7.5" style="302" bestFit="1" customWidth="1"/>
    <col min="15376" max="15376" width="7.5" style="302" customWidth="1"/>
    <col min="15377" max="15616" width="9" style="302"/>
    <col min="15617" max="15617" width="13.875" style="302" customWidth="1"/>
    <col min="15618" max="15619" width="7.5" style="302" bestFit="1" customWidth="1"/>
    <col min="15620" max="15620" width="7.5" style="302" customWidth="1"/>
    <col min="15621" max="15621" width="13.875" style="302" customWidth="1"/>
    <col min="15622" max="15623" width="7.5" style="302" bestFit="1" customWidth="1"/>
    <col min="15624" max="15624" width="7.5" style="302" customWidth="1"/>
    <col min="15625" max="15625" width="13.875" style="302" customWidth="1"/>
    <col min="15626" max="15627" width="7.5" style="302" bestFit="1" customWidth="1"/>
    <col min="15628" max="15628" width="7.5" style="302" customWidth="1"/>
    <col min="15629" max="15629" width="13.875" style="302" customWidth="1"/>
    <col min="15630" max="15631" width="7.5" style="302" bestFit="1" customWidth="1"/>
    <col min="15632" max="15632" width="7.5" style="302" customWidth="1"/>
    <col min="15633" max="15872" width="9" style="302"/>
    <col min="15873" max="15873" width="13.875" style="302" customWidth="1"/>
    <col min="15874" max="15875" width="7.5" style="302" bestFit="1" customWidth="1"/>
    <col min="15876" max="15876" width="7.5" style="302" customWidth="1"/>
    <col min="15877" max="15877" width="13.875" style="302" customWidth="1"/>
    <col min="15878" max="15879" width="7.5" style="302" bestFit="1" customWidth="1"/>
    <col min="15880" max="15880" width="7.5" style="302" customWidth="1"/>
    <col min="15881" max="15881" width="13.875" style="302" customWidth="1"/>
    <col min="15882" max="15883" width="7.5" style="302" bestFit="1" customWidth="1"/>
    <col min="15884" max="15884" width="7.5" style="302" customWidth="1"/>
    <col min="15885" max="15885" width="13.875" style="302" customWidth="1"/>
    <col min="15886" max="15887" width="7.5" style="302" bestFit="1" customWidth="1"/>
    <col min="15888" max="15888" width="7.5" style="302" customWidth="1"/>
    <col min="15889" max="16128" width="9" style="302"/>
    <col min="16129" max="16129" width="13.875" style="302" customWidth="1"/>
    <col min="16130" max="16131" width="7.5" style="302" bestFit="1" customWidth="1"/>
    <col min="16132" max="16132" width="7.5" style="302" customWidth="1"/>
    <col min="16133" max="16133" width="13.875" style="302" customWidth="1"/>
    <col min="16134" max="16135" width="7.5" style="302" bestFit="1" customWidth="1"/>
    <col min="16136" max="16136" width="7.5" style="302" customWidth="1"/>
    <col min="16137" max="16137" width="13.875" style="302" customWidth="1"/>
    <col min="16138" max="16139" width="7.5" style="302" bestFit="1" customWidth="1"/>
    <col min="16140" max="16140" width="7.5" style="302" customWidth="1"/>
    <col min="16141" max="16141" width="13.875" style="302" customWidth="1"/>
    <col min="16142" max="16143" width="7.5" style="302" bestFit="1" customWidth="1"/>
    <col min="16144" max="16144" width="7.5" style="302" customWidth="1"/>
    <col min="16145" max="16384" width="9" style="302"/>
  </cols>
  <sheetData>
    <row r="1" spans="1:22">
      <c r="A1" s="218"/>
      <c r="B1" s="301"/>
      <c r="C1" s="301"/>
      <c r="D1" s="301"/>
      <c r="E1" s="301"/>
      <c r="F1" s="301"/>
      <c r="G1" s="301"/>
      <c r="H1" s="301"/>
      <c r="I1" s="301"/>
      <c r="J1" s="301"/>
      <c r="K1" s="301"/>
      <c r="L1" s="301"/>
      <c r="M1" s="301"/>
      <c r="N1" s="301"/>
      <c r="R1" s="579" t="s">
        <v>154</v>
      </c>
      <c r="S1" s="580"/>
      <c r="T1" s="580"/>
      <c r="U1" s="580"/>
      <c r="V1" s="581"/>
    </row>
    <row r="2" spans="1:22" ht="16.5">
      <c r="A2" s="1190" t="s">
        <v>791</v>
      </c>
      <c r="B2" s="1190"/>
      <c r="C2" s="1190"/>
      <c r="D2" s="1190"/>
      <c r="E2" s="1190"/>
      <c r="F2" s="1190"/>
      <c r="G2" s="1190"/>
      <c r="H2" s="1190"/>
      <c r="I2" s="1190"/>
      <c r="J2" s="1190"/>
      <c r="K2" s="1190"/>
      <c r="L2" s="1190"/>
      <c r="M2" s="1190"/>
      <c r="N2" s="1190"/>
      <c r="O2" s="1190"/>
      <c r="P2" s="1190"/>
      <c r="R2" s="582"/>
      <c r="S2" s="583"/>
      <c r="T2" s="583"/>
      <c r="U2" s="583"/>
      <c r="V2" s="584"/>
    </row>
    <row r="3" spans="1:22">
      <c r="A3" s="301"/>
      <c r="B3" s="301"/>
      <c r="C3" s="301"/>
      <c r="D3" s="301"/>
      <c r="E3" s="301"/>
      <c r="F3" s="301"/>
      <c r="G3" s="301"/>
      <c r="H3" s="301"/>
      <c r="I3" s="301"/>
      <c r="J3" s="301"/>
      <c r="K3" s="301"/>
      <c r="L3" s="301"/>
      <c r="M3" s="301"/>
      <c r="N3" s="301"/>
      <c r="R3" s="582"/>
      <c r="S3" s="583"/>
      <c r="T3" s="583"/>
      <c r="U3" s="583"/>
      <c r="V3" s="584"/>
    </row>
    <row r="4" spans="1:22">
      <c r="A4" s="301"/>
      <c r="B4" s="303" t="s">
        <v>792</v>
      </c>
      <c r="C4" s="1191"/>
      <c r="D4" s="1191"/>
      <c r="E4" s="1191"/>
      <c r="F4" s="1191"/>
      <c r="G4" s="301"/>
      <c r="H4" s="301"/>
      <c r="I4" s="301"/>
      <c r="J4" s="301"/>
      <c r="K4" s="301"/>
      <c r="L4" s="301"/>
      <c r="M4" s="301"/>
      <c r="N4" s="301"/>
      <c r="R4" s="582"/>
      <c r="S4" s="583"/>
      <c r="T4" s="583"/>
      <c r="U4" s="583"/>
      <c r="V4" s="584"/>
    </row>
    <row r="5" spans="1:22" ht="13.5" thickBot="1">
      <c r="A5" s="301"/>
      <c r="B5" s="304"/>
      <c r="C5" s="301"/>
      <c r="D5" s="301"/>
      <c r="E5" s="301"/>
      <c r="F5" s="305"/>
      <c r="G5" s="301"/>
      <c r="H5" s="301"/>
      <c r="I5" s="301"/>
      <c r="J5" s="301"/>
      <c r="K5" s="301"/>
      <c r="L5" s="301"/>
      <c r="M5" s="301"/>
      <c r="N5" s="301"/>
      <c r="R5" s="585"/>
      <c r="S5" s="586"/>
      <c r="T5" s="586"/>
      <c r="U5" s="586"/>
      <c r="V5" s="587"/>
    </row>
    <row r="6" spans="1:22">
      <c r="A6" s="301"/>
      <c r="B6" s="303" t="s">
        <v>793</v>
      </c>
      <c r="C6" s="1191"/>
      <c r="D6" s="1191"/>
      <c r="E6" s="1191"/>
      <c r="F6" s="1191"/>
      <c r="G6" s="301"/>
      <c r="H6" s="301"/>
      <c r="L6" s="303" t="s">
        <v>794</v>
      </c>
      <c r="M6" s="1191"/>
      <c r="N6" s="1191"/>
      <c r="O6" s="1191"/>
      <c r="P6" s="303"/>
    </row>
    <row r="7" spans="1:22" ht="13.5" thickBot="1"/>
    <row r="8" spans="1:22">
      <c r="A8" s="1192"/>
      <c r="B8" s="1195"/>
      <c r="C8" s="1196"/>
      <c r="D8" s="1196"/>
      <c r="E8" s="1196"/>
      <c r="F8" s="1196"/>
      <c r="G8" s="1196"/>
      <c r="H8" s="1196"/>
      <c r="I8" s="1196"/>
      <c r="J8" s="1196"/>
      <c r="K8" s="1196"/>
      <c r="L8" s="1197"/>
      <c r="M8" s="1204" t="s">
        <v>795</v>
      </c>
      <c r="N8" s="1205"/>
      <c r="O8" s="1205"/>
      <c r="P8" s="1206"/>
    </row>
    <row r="9" spans="1:22">
      <c r="A9" s="1193"/>
      <c r="B9" s="1198"/>
      <c r="C9" s="1199"/>
      <c r="D9" s="1199"/>
      <c r="E9" s="1199"/>
      <c r="F9" s="1199"/>
      <c r="G9" s="1199"/>
      <c r="H9" s="1199"/>
      <c r="I9" s="1199"/>
      <c r="J9" s="1199"/>
      <c r="K9" s="1199"/>
      <c r="L9" s="1200"/>
      <c r="M9" s="1207"/>
      <c r="N9" s="1208"/>
      <c r="O9" s="1208"/>
      <c r="P9" s="1209"/>
    </row>
    <row r="10" spans="1:22">
      <c r="A10" s="1193"/>
      <c r="B10" s="1198"/>
      <c r="C10" s="1199"/>
      <c r="D10" s="1199"/>
      <c r="E10" s="1199"/>
      <c r="F10" s="1199"/>
      <c r="G10" s="1199"/>
      <c r="H10" s="1199"/>
      <c r="I10" s="1199"/>
      <c r="J10" s="1199"/>
      <c r="K10" s="1199"/>
      <c r="L10" s="1200"/>
      <c r="M10" s="306"/>
      <c r="N10" s="307"/>
      <c r="O10" s="307"/>
      <c r="P10" s="308"/>
    </row>
    <row r="11" spans="1:22">
      <c r="A11" s="1193"/>
      <c r="B11" s="1198"/>
      <c r="C11" s="1199"/>
      <c r="D11" s="1199"/>
      <c r="E11" s="1199"/>
      <c r="F11" s="1199"/>
      <c r="G11" s="1199"/>
      <c r="H11" s="1199"/>
      <c r="I11" s="1199"/>
      <c r="J11" s="1199"/>
      <c r="K11" s="1199"/>
      <c r="L11" s="1200"/>
      <c r="M11" s="309"/>
      <c r="N11" s="310"/>
      <c r="O11" s="310"/>
      <c r="P11" s="311"/>
    </row>
    <row r="12" spans="1:22" ht="27" customHeight="1" thickBot="1">
      <c r="A12" s="1194"/>
      <c r="B12" s="1201"/>
      <c r="C12" s="1202"/>
      <c r="D12" s="1202"/>
      <c r="E12" s="1202"/>
      <c r="F12" s="1202"/>
      <c r="G12" s="1202"/>
      <c r="H12" s="1202"/>
      <c r="I12" s="1202"/>
      <c r="J12" s="1202"/>
      <c r="K12" s="1202"/>
      <c r="L12" s="1203"/>
      <c r="M12" s="309"/>
      <c r="N12" s="310"/>
      <c r="O12" s="310"/>
      <c r="P12" s="311"/>
    </row>
    <row r="13" spans="1:22">
      <c r="A13" s="1210"/>
      <c r="B13" s="1213"/>
      <c r="C13" s="1214"/>
      <c r="D13" s="1214"/>
      <c r="E13" s="1214"/>
      <c r="F13" s="1214"/>
      <c r="G13" s="1214"/>
      <c r="H13" s="1214"/>
      <c r="I13" s="1214"/>
      <c r="J13" s="1214"/>
      <c r="K13" s="1214"/>
      <c r="L13" s="1215"/>
      <c r="M13" s="312"/>
      <c r="P13" s="313"/>
    </row>
    <row r="14" spans="1:22">
      <c r="A14" s="1211"/>
      <c r="B14" s="1216"/>
      <c r="C14" s="1217"/>
      <c r="D14" s="1217"/>
      <c r="E14" s="1217"/>
      <c r="F14" s="1217"/>
      <c r="G14" s="1217"/>
      <c r="H14" s="1217"/>
      <c r="I14" s="1217"/>
      <c r="J14" s="1217"/>
      <c r="K14" s="1217"/>
      <c r="L14" s="1218"/>
      <c r="M14" s="312"/>
      <c r="P14" s="313"/>
    </row>
    <row r="15" spans="1:22">
      <c r="A15" s="1211"/>
      <c r="B15" s="1216"/>
      <c r="C15" s="1217"/>
      <c r="D15" s="1217"/>
      <c r="E15" s="1217"/>
      <c r="F15" s="1217"/>
      <c r="G15" s="1217"/>
      <c r="H15" s="1217"/>
      <c r="I15" s="1217"/>
      <c r="J15" s="1217"/>
      <c r="K15" s="1217"/>
      <c r="L15" s="1218"/>
      <c r="M15" s="312"/>
      <c r="P15" s="313"/>
    </row>
    <row r="16" spans="1:22">
      <c r="A16" s="1211"/>
      <c r="B16" s="1216"/>
      <c r="C16" s="1217"/>
      <c r="D16" s="1217"/>
      <c r="E16" s="1217"/>
      <c r="F16" s="1217"/>
      <c r="G16" s="1217"/>
      <c r="H16" s="1217"/>
      <c r="I16" s="1217"/>
      <c r="J16" s="1217"/>
      <c r="K16" s="1217"/>
      <c r="L16" s="1218"/>
      <c r="M16" s="312"/>
      <c r="P16" s="313"/>
    </row>
    <row r="17" spans="1:16">
      <c r="A17" s="1211"/>
      <c r="B17" s="1216"/>
      <c r="C17" s="1217"/>
      <c r="D17" s="1217"/>
      <c r="E17" s="1217"/>
      <c r="F17" s="1217"/>
      <c r="G17" s="1217"/>
      <c r="H17" s="1217"/>
      <c r="I17" s="1217"/>
      <c r="J17" s="1217"/>
      <c r="K17" s="1217"/>
      <c r="L17" s="1218"/>
      <c r="M17" s="312"/>
      <c r="P17" s="313"/>
    </row>
    <row r="18" spans="1:16">
      <c r="A18" s="1211"/>
      <c r="B18" s="1216"/>
      <c r="C18" s="1217"/>
      <c r="D18" s="1217"/>
      <c r="E18" s="1217"/>
      <c r="F18" s="1217"/>
      <c r="G18" s="1217"/>
      <c r="H18" s="1217"/>
      <c r="I18" s="1217"/>
      <c r="J18" s="1217"/>
      <c r="K18" s="1217"/>
      <c r="L18" s="1218"/>
      <c r="M18" s="312"/>
      <c r="P18" s="313"/>
    </row>
    <row r="19" spans="1:16" ht="13.5" thickBot="1">
      <c r="A19" s="1212"/>
      <c r="B19" s="1219"/>
      <c r="C19" s="1220"/>
      <c r="D19" s="1220"/>
      <c r="E19" s="1220"/>
      <c r="F19" s="1220"/>
      <c r="G19" s="1220"/>
      <c r="H19" s="1220"/>
      <c r="I19" s="1220"/>
      <c r="J19" s="1220"/>
      <c r="K19" s="1220"/>
      <c r="L19" s="1221"/>
      <c r="M19" s="312"/>
      <c r="P19" s="313"/>
    </row>
    <row r="20" spans="1:16" ht="15.75" customHeight="1">
      <c r="A20" s="314" t="s">
        <v>796</v>
      </c>
      <c r="B20" s="1222"/>
      <c r="C20" s="1222"/>
      <c r="D20" s="1223"/>
      <c r="E20" s="315" t="s">
        <v>796</v>
      </c>
      <c r="F20" s="1224"/>
      <c r="G20" s="1224"/>
      <c r="H20" s="1224"/>
      <c r="I20" s="316" t="s">
        <v>796</v>
      </c>
      <c r="J20" s="1224"/>
      <c r="K20" s="1224"/>
      <c r="L20" s="1225"/>
      <c r="M20" s="317"/>
      <c r="N20" s="1188"/>
      <c r="O20" s="1188"/>
      <c r="P20" s="1189"/>
    </row>
    <row r="21" spans="1:16" ht="15.75" customHeight="1">
      <c r="A21" s="318" t="s">
        <v>797</v>
      </c>
      <c r="B21" s="1226"/>
      <c r="C21" s="1226"/>
      <c r="D21" s="1227"/>
      <c r="E21" s="318" t="s">
        <v>797</v>
      </c>
      <c r="F21" s="1226"/>
      <c r="G21" s="1226"/>
      <c r="H21" s="1226"/>
      <c r="I21" s="319" t="s">
        <v>797</v>
      </c>
      <c r="J21" s="1226"/>
      <c r="K21" s="1226"/>
      <c r="L21" s="1227"/>
      <c r="M21" s="317"/>
      <c r="N21" s="1188"/>
      <c r="O21" s="1188"/>
      <c r="P21" s="1189"/>
    </row>
    <row r="22" spans="1:16" ht="15.75" customHeight="1">
      <c r="A22" s="320" t="s">
        <v>798</v>
      </c>
      <c r="B22" s="319" t="s">
        <v>799</v>
      </c>
      <c r="C22" s="319" t="s">
        <v>800</v>
      </c>
      <c r="D22" s="321" t="s">
        <v>801</v>
      </c>
      <c r="E22" s="320" t="s">
        <v>798</v>
      </c>
      <c r="F22" s="319" t="s">
        <v>799</v>
      </c>
      <c r="G22" s="319" t="s">
        <v>800</v>
      </c>
      <c r="H22" s="319" t="s">
        <v>801</v>
      </c>
      <c r="I22" s="322" t="s">
        <v>798</v>
      </c>
      <c r="J22" s="319" t="s">
        <v>799</v>
      </c>
      <c r="K22" s="319" t="s">
        <v>800</v>
      </c>
      <c r="L22" s="321" t="s">
        <v>801</v>
      </c>
      <c r="M22" s="323"/>
      <c r="N22" s="304"/>
      <c r="O22" s="304"/>
      <c r="P22" s="324"/>
    </row>
    <row r="23" spans="1:16">
      <c r="A23" s="318"/>
      <c r="B23" s="325"/>
      <c r="C23" s="325"/>
      <c r="D23" s="326"/>
      <c r="E23" s="318"/>
      <c r="F23" s="325"/>
      <c r="G23" s="325"/>
      <c r="H23" s="325"/>
      <c r="I23" s="319"/>
      <c r="J23" s="325"/>
      <c r="K23" s="325"/>
      <c r="L23" s="326"/>
      <c r="M23" s="317"/>
      <c r="N23" s="327"/>
      <c r="O23" s="327"/>
      <c r="P23" s="328"/>
    </row>
    <row r="24" spans="1:16">
      <c r="A24" s="318" t="s">
        <v>802</v>
      </c>
      <c r="B24" s="325"/>
      <c r="C24" s="325"/>
      <c r="D24" s="326"/>
      <c r="E24" s="329"/>
      <c r="F24" s="325"/>
      <c r="G24" s="325"/>
      <c r="H24" s="325"/>
      <c r="I24" s="330"/>
      <c r="J24" s="325"/>
      <c r="K24" s="325"/>
      <c r="L24" s="326"/>
      <c r="M24" s="317"/>
      <c r="N24" s="327"/>
      <c r="O24" s="327"/>
      <c r="P24" s="328"/>
    </row>
    <row r="25" spans="1:16">
      <c r="A25" s="318" t="s">
        <v>803</v>
      </c>
      <c r="B25" s="325"/>
      <c r="C25" s="325"/>
      <c r="D25" s="326"/>
      <c r="E25" s="329"/>
      <c r="F25" s="325"/>
      <c r="G25" s="325"/>
      <c r="H25" s="325"/>
      <c r="I25" s="330"/>
      <c r="J25" s="325"/>
      <c r="K25" s="325"/>
      <c r="L25" s="326"/>
      <c r="M25" s="317"/>
      <c r="N25" s="327"/>
      <c r="O25" s="327"/>
      <c r="P25" s="328"/>
    </row>
    <row r="26" spans="1:16">
      <c r="A26" s="318" t="s">
        <v>804</v>
      </c>
      <c r="B26" s="325"/>
      <c r="C26" s="325"/>
      <c r="D26" s="326"/>
      <c r="E26" s="329"/>
      <c r="F26" s="325"/>
      <c r="G26" s="325"/>
      <c r="H26" s="325"/>
      <c r="I26" s="330"/>
      <c r="J26" s="325"/>
      <c r="K26" s="325"/>
      <c r="L26" s="326"/>
      <c r="M26" s="317"/>
      <c r="N26" s="327"/>
      <c r="O26" s="327"/>
      <c r="P26" s="328"/>
    </row>
    <row r="27" spans="1:16">
      <c r="A27" s="318" t="s">
        <v>805</v>
      </c>
      <c r="B27" s="325"/>
      <c r="C27" s="325"/>
      <c r="D27" s="326"/>
      <c r="E27" s="329"/>
      <c r="F27" s="325"/>
      <c r="G27" s="325"/>
      <c r="H27" s="325"/>
      <c r="I27" s="330"/>
      <c r="J27" s="325"/>
      <c r="K27" s="325"/>
      <c r="L27" s="326"/>
      <c r="M27" s="317"/>
      <c r="N27" s="327"/>
      <c r="O27" s="327"/>
      <c r="P27" s="328"/>
    </row>
    <row r="28" spans="1:16">
      <c r="A28" s="318" t="s">
        <v>806</v>
      </c>
      <c r="B28" s="325"/>
      <c r="C28" s="325"/>
      <c r="D28" s="326"/>
      <c r="E28" s="329"/>
      <c r="F28" s="325"/>
      <c r="G28" s="325"/>
      <c r="H28" s="325"/>
      <c r="I28" s="330"/>
      <c r="J28" s="325"/>
      <c r="K28" s="325"/>
      <c r="L28" s="326"/>
      <c r="M28" s="317"/>
      <c r="N28" s="327"/>
      <c r="O28" s="327"/>
      <c r="P28" s="328"/>
    </row>
    <row r="29" spans="1:16">
      <c r="A29" s="318" t="s">
        <v>807</v>
      </c>
      <c r="B29" s="325"/>
      <c r="C29" s="325"/>
      <c r="D29" s="326"/>
      <c r="E29" s="329"/>
      <c r="F29" s="325"/>
      <c r="G29" s="325"/>
      <c r="H29" s="325"/>
      <c r="I29" s="330"/>
      <c r="J29" s="325"/>
      <c r="K29" s="325"/>
      <c r="L29" s="326"/>
      <c r="M29" s="317"/>
      <c r="N29" s="327"/>
      <c r="O29" s="327"/>
      <c r="P29" s="328"/>
    </row>
    <row r="30" spans="1:16">
      <c r="A30" s="1179"/>
      <c r="B30" s="1180"/>
      <c r="C30" s="1180"/>
      <c r="D30" s="1181"/>
      <c r="E30" s="331"/>
      <c r="F30" s="332"/>
      <c r="G30" s="332"/>
      <c r="H30" s="332"/>
      <c r="I30" s="333"/>
      <c r="J30" s="332"/>
      <c r="K30" s="332"/>
      <c r="L30" s="334"/>
      <c r="M30" s="312"/>
      <c r="N30" s="335"/>
      <c r="O30" s="335"/>
      <c r="P30" s="336"/>
    </row>
    <row r="31" spans="1:16">
      <c r="A31" s="1182"/>
      <c r="B31" s="1183"/>
      <c r="C31" s="1183"/>
      <c r="D31" s="1184"/>
      <c r="E31" s="331"/>
      <c r="F31" s="332"/>
      <c r="G31" s="332"/>
      <c r="H31" s="332"/>
      <c r="I31" s="333"/>
      <c r="J31" s="332"/>
      <c r="K31" s="332"/>
      <c r="L31" s="334"/>
      <c r="M31" s="312"/>
      <c r="N31" s="335"/>
      <c r="O31" s="335"/>
      <c r="P31" s="336"/>
    </row>
    <row r="32" spans="1:16" ht="13.5" thickBot="1">
      <c r="A32" s="1185"/>
      <c r="B32" s="1186"/>
      <c r="C32" s="1186"/>
      <c r="D32" s="1187"/>
      <c r="E32" s="337"/>
      <c r="F32" s="338"/>
      <c r="G32" s="338"/>
      <c r="H32" s="338"/>
      <c r="I32" s="339"/>
      <c r="J32" s="338"/>
      <c r="K32" s="338"/>
      <c r="L32" s="340"/>
      <c r="M32" s="341"/>
      <c r="N32" s="342"/>
      <c r="O32" s="342"/>
      <c r="P32" s="343"/>
    </row>
  </sheetData>
  <mergeCells count="19">
    <mergeCell ref="R1:V5"/>
    <mergeCell ref="B21:D21"/>
    <mergeCell ref="F21:H21"/>
    <mergeCell ref="J21:L21"/>
    <mergeCell ref="N21:P21"/>
    <mergeCell ref="A30:D32"/>
    <mergeCell ref="N20:P20"/>
    <mergeCell ref="A2:P2"/>
    <mergeCell ref="C4:F4"/>
    <mergeCell ref="C6:F6"/>
    <mergeCell ref="M6:O6"/>
    <mergeCell ref="A8:A12"/>
    <mergeCell ref="B8:L12"/>
    <mergeCell ref="M8:P9"/>
    <mergeCell ref="A13:A19"/>
    <mergeCell ref="B13:L19"/>
    <mergeCell ref="B20:D20"/>
    <mergeCell ref="F20:H20"/>
    <mergeCell ref="J20:L20"/>
  </mergeCells>
  <phoneticPr fontId="3"/>
  <hyperlinks>
    <hyperlink ref="R1:V5" location="入力シート!A1" display="入力シート" xr:uid="{00000000-0004-0000-2200-000000000000}"/>
  </hyperlinks>
  <pageMargins left="0.78740157480314965" right="0.78740157480314965" top="0.98425196850393704" bottom="0.98425196850393704" header="0.51181102362204722" footer="0.51181102362204722"/>
  <pageSetup paperSize="9" scale="81"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gumma_Y31_2">
    <tabColor theme="0"/>
    <pageSetUpPr fitToPage="1"/>
  </sheetPr>
  <dimension ref="A1:U41"/>
  <sheetViews>
    <sheetView showGridLines="0" zoomScaleNormal="100" zoomScaleSheetLayoutView="95" workbookViewId="0"/>
  </sheetViews>
  <sheetFormatPr defaultRowHeight="12.95"/>
  <cols>
    <col min="1" max="1" width="9" style="345"/>
    <col min="2" max="2" width="11.5" style="345" customWidth="1"/>
    <col min="3" max="3" width="20" style="345" customWidth="1"/>
    <col min="4" max="4" width="14.5" style="345" customWidth="1"/>
    <col min="5" max="5" width="12.125" style="345" customWidth="1"/>
    <col min="6" max="13" width="9" style="345"/>
    <col min="14" max="14" width="14.875" style="345" customWidth="1"/>
    <col min="15" max="15" width="4" style="345" customWidth="1"/>
    <col min="16" max="16" width="9" style="345"/>
    <col min="17" max="21" width="5" style="345" customWidth="1"/>
    <col min="22" max="257" width="9" style="345"/>
    <col min="258" max="258" width="11.5" style="345" customWidth="1"/>
    <col min="259" max="259" width="20" style="345" customWidth="1"/>
    <col min="260" max="260" width="14.5" style="345" customWidth="1"/>
    <col min="261" max="261" width="12.125" style="345" customWidth="1"/>
    <col min="262" max="269" width="9" style="345"/>
    <col min="270" max="270" width="14.875" style="345" customWidth="1"/>
    <col min="271" max="271" width="4" style="345" customWidth="1"/>
    <col min="272" max="513" width="9" style="345"/>
    <col min="514" max="514" width="11.5" style="345" customWidth="1"/>
    <col min="515" max="515" width="20" style="345" customWidth="1"/>
    <col min="516" max="516" width="14.5" style="345" customWidth="1"/>
    <col min="517" max="517" width="12.125" style="345" customWidth="1"/>
    <col min="518" max="525" width="9" style="345"/>
    <col min="526" max="526" width="14.875" style="345" customWidth="1"/>
    <col min="527" max="527" width="4" style="345" customWidth="1"/>
    <col min="528" max="769" width="9" style="345"/>
    <col min="770" max="770" width="11.5" style="345" customWidth="1"/>
    <col min="771" max="771" width="20" style="345" customWidth="1"/>
    <col min="772" max="772" width="14.5" style="345" customWidth="1"/>
    <col min="773" max="773" width="12.125" style="345" customWidth="1"/>
    <col min="774" max="781" width="9" style="345"/>
    <col min="782" max="782" width="14.875" style="345" customWidth="1"/>
    <col min="783" max="783" width="4" style="345" customWidth="1"/>
    <col min="784" max="1025" width="9" style="345"/>
    <col min="1026" max="1026" width="11.5" style="345" customWidth="1"/>
    <col min="1027" max="1027" width="20" style="345" customWidth="1"/>
    <col min="1028" max="1028" width="14.5" style="345" customWidth="1"/>
    <col min="1029" max="1029" width="12.125" style="345" customWidth="1"/>
    <col min="1030" max="1037" width="9" style="345"/>
    <col min="1038" max="1038" width="14.875" style="345" customWidth="1"/>
    <col min="1039" max="1039" width="4" style="345" customWidth="1"/>
    <col min="1040" max="1281" width="9" style="345"/>
    <col min="1282" max="1282" width="11.5" style="345" customWidth="1"/>
    <col min="1283" max="1283" width="20" style="345" customWidth="1"/>
    <col min="1284" max="1284" width="14.5" style="345" customWidth="1"/>
    <col min="1285" max="1285" width="12.125" style="345" customWidth="1"/>
    <col min="1286" max="1293" width="9" style="345"/>
    <col min="1294" max="1294" width="14.875" style="345" customWidth="1"/>
    <col min="1295" max="1295" width="4" style="345" customWidth="1"/>
    <col min="1296" max="1537" width="9" style="345"/>
    <col min="1538" max="1538" width="11.5" style="345" customWidth="1"/>
    <col min="1539" max="1539" width="20" style="345" customWidth="1"/>
    <col min="1540" max="1540" width="14.5" style="345" customWidth="1"/>
    <col min="1541" max="1541" width="12.125" style="345" customWidth="1"/>
    <col min="1542" max="1549" width="9" style="345"/>
    <col min="1550" max="1550" width="14.875" style="345" customWidth="1"/>
    <col min="1551" max="1551" width="4" style="345" customWidth="1"/>
    <col min="1552" max="1793" width="9" style="345"/>
    <col min="1794" max="1794" width="11.5" style="345" customWidth="1"/>
    <col min="1795" max="1795" width="20" style="345" customWidth="1"/>
    <col min="1796" max="1796" width="14.5" style="345" customWidth="1"/>
    <col min="1797" max="1797" width="12.125" style="345" customWidth="1"/>
    <col min="1798" max="1805" width="9" style="345"/>
    <col min="1806" max="1806" width="14.875" style="345" customWidth="1"/>
    <col min="1807" max="1807" width="4" style="345" customWidth="1"/>
    <col min="1808" max="2049" width="9" style="345"/>
    <col min="2050" max="2050" width="11.5" style="345" customWidth="1"/>
    <col min="2051" max="2051" width="20" style="345" customWidth="1"/>
    <col min="2052" max="2052" width="14.5" style="345" customWidth="1"/>
    <col min="2053" max="2053" width="12.125" style="345" customWidth="1"/>
    <col min="2054" max="2061" width="9" style="345"/>
    <col min="2062" max="2062" width="14.875" style="345" customWidth="1"/>
    <col min="2063" max="2063" width="4" style="345" customWidth="1"/>
    <col min="2064" max="2305" width="9" style="345"/>
    <col min="2306" max="2306" width="11.5" style="345" customWidth="1"/>
    <col min="2307" max="2307" width="20" style="345" customWidth="1"/>
    <col min="2308" max="2308" width="14.5" style="345" customWidth="1"/>
    <col min="2309" max="2309" width="12.125" style="345" customWidth="1"/>
    <col min="2310" max="2317" width="9" style="345"/>
    <col min="2318" max="2318" width="14.875" style="345" customWidth="1"/>
    <col min="2319" max="2319" width="4" style="345" customWidth="1"/>
    <col min="2320" max="2561" width="9" style="345"/>
    <col min="2562" max="2562" width="11.5" style="345" customWidth="1"/>
    <col min="2563" max="2563" width="20" style="345" customWidth="1"/>
    <col min="2564" max="2564" width="14.5" style="345" customWidth="1"/>
    <col min="2565" max="2565" width="12.125" style="345" customWidth="1"/>
    <col min="2566" max="2573" width="9" style="345"/>
    <col min="2574" max="2574" width="14.875" style="345" customWidth="1"/>
    <col min="2575" max="2575" width="4" style="345" customWidth="1"/>
    <col min="2576" max="2817" width="9" style="345"/>
    <col min="2818" max="2818" width="11.5" style="345" customWidth="1"/>
    <col min="2819" max="2819" width="20" style="345" customWidth="1"/>
    <col min="2820" max="2820" width="14.5" style="345" customWidth="1"/>
    <col min="2821" max="2821" width="12.125" style="345" customWidth="1"/>
    <col min="2822" max="2829" width="9" style="345"/>
    <col min="2830" max="2830" width="14.875" style="345" customWidth="1"/>
    <col min="2831" max="2831" width="4" style="345" customWidth="1"/>
    <col min="2832" max="3073" width="9" style="345"/>
    <col min="3074" max="3074" width="11.5" style="345" customWidth="1"/>
    <col min="3075" max="3075" width="20" style="345" customWidth="1"/>
    <col min="3076" max="3076" width="14.5" style="345" customWidth="1"/>
    <col min="3077" max="3077" width="12.125" style="345" customWidth="1"/>
    <col min="3078" max="3085" width="9" style="345"/>
    <col min="3086" max="3086" width="14.875" style="345" customWidth="1"/>
    <col min="3087" max="3087" width="4" style="345" customWidth="1"/>
    <col min="3088" max="3329" width="9" style="345"/>
    <col min="3330" max="3330" width="11.5" style="345" customWidth="1"/>
    <col min="3331" max="3331" width="20" style="345" customWidth="1"/>
    <col min="3332" max="3332" width="14.5" style="345" customWidth="1"/>
    <col min="3333" max="3333" width="12.125" style="345" customWidth="1"/>
    <col min="3334" max="3341" width="9" style="345"/>
    <col min="3342" max="3342" width="14.875" style="345" customWidth="1"/>
    <col min="3343" max="3343" width="4" style="345" customWidth="1"/>
    <col min="3344" max="3585" width="9" style="345"/>
    <col min="3586" max="3586" width="11.5" style="345" customWidth="1"/>
    <col min="3587" max="3587" width="20" style="345" customWidth="1"/>
    <col min="3588" max="3588" width="14.5" style="345" customWidth="1"/>
    <col min="3589" max="3589" width="12.125" style="345" customWidth="1"/>
    <col min="3590" max="3597" width="9" style="345"/>
    <col min="3598" max="3598" width="14.875" style="345" customWidth="1"/>
    <col min="3599" max="3599" width="4" style="345" customWidth="1"/>
    <col min="3600" max="3841" width="9" style="345"/>
    <col min="3842" max="3842" width="11.5" style="345" customWidth="1"/>
    <col min="3843" max="3843" width="20" style="345" customWidth="1"/>
    <col min="3844" max="3844" width="14.5" style="345" customWidth="1"/>
    <col min="3845" max="3845" width="12.125" style="345" customWidth="1"/>
    <col min="3846" max="3853" width="9" style="345"/>
    <col min="3854" max="3854" width="14.875" style="345" customWidth="1"/>
    <col min="3855" max="3855" width="4" style="345" customWidth="1"/>
    <col min="3856" max="4097" width="9" style="345"/>
    <col min="4098" max="4098" width="11.5" style="345" customWidth="1"/>
    <col min="4099" max="4099" width="20" style="345" customWidth="1"/>
    <col min="4100" max="4100" width="14.5" style="345" customWidth="1"/>
    <col min="4101" max="4101" width="12.125" style="345" customWidth="1"/>
    <col min="4102" max="4109" width="9" style="345"/>
    <col min="4110" max="4110" width="14.875" style="345" customWidth="1"/>
    <col min="4111" max="4111" width="4" style="345" customWidth="1"/>
    <col min="4112" max="4353" width="9" style="345"/>
    <col min="4354" max="4354" width="11.5" style="345" customWidth="1"/>
    <col min="4355" max="4355" width="20" style="345" customWidth="1"/>
    <col min="4356" max="4356" width="14.5" style="345" customWidth="1"/>
    <col min="4357" max="4357" width="12.125" style="345" customWidth="1"/>
    <col min="4358" max="4365" width="9" style="345"/>
    <col min="4366" max="4366" width="14.875" style="345" customWidth="1"/>
    <col min="4367" max="4367" width="4" style="345" customWidth="1"/>
    <col min="4368" max="4609" width="9" style="345"/>
    <col min="4610" max="4610" width="11.5" style="345" customWidth="1"/>
    <col min="4611" max="4611" width="20" style="345" customWidth="1"/>
    <col min="4612" max="4612" width="14.5" style="345" customWidth="1"/>
    <col min="4613" max="4613" width="12.125" style="345" customWidth="1"/>
    <col min="4614" max="4621" width="9" style="345"/>
    <col min="4622" max="4622" width="14.875" style="345" customWidth="1"/>
    <col min="4623" max="4623" width="4" style="345" customWidth="1"/>
    <col min="4624" max="4865" width="9" style="345"/>
    <col min="4866" max="4866" width="11.5" style="345" customWidth="1"/>
    <col min="4867" max="4867" width="20" style="345" customWidth="1"/>
    <col min="4868" max="4868" width="14.5" style="345" customWidth="1"/>
    <col min="4869" max="4869" width="12.125" style="345" customWidth="1"/>
    <col min="4870" max="4877" width="9" style="345"/>
    <col min="4878" max="4878" width="14.875" style="345" customWidth="1"/>
    <col min="4879" max="4879" width="4" style="345" customWidth="1"/>
    <col min="4880" max="5121" width="9" style="345"/>
    <col min="5122" max="5122" width="11.5" style="345" customWidth="1"/>
    <col min="5123" max="5123" width="20" style="345" customWidth="1"/>
    <col min="5124" max="5124" width="14.5" style="345" customWidth="1"/>
    <col min="5125" max="5125" width="12.125" style="345" customWidth="1"/>
    <col min="5126" max="5133" width="9" style="345"/>
    <col min="5134" max="5134" width="14.875" style="345" customWidth="1"/>
    <col min="5135" max="5135" width="4" style="345" customWidth="1"/>
    <col min="5136" max="5377" width="9" style="345"/>
    <col min="5378" max="5378" width="11.5" style="345" customWidth="1"/>
    <col min="5379" max="5379" width="20" style="345" customWidth="1"/>
    <col min="5380" max="5380" width="14.5" style="345" customWidth="1"/>
    <col min="5381" max="5381" width="12.125" style="345" customWidth="1"/>
    <col min="5382" max="5389" width="9" style="345"/>
    <col min="5390" max="5390" width="14.875" style="345" customWidth="1"/>
    <col min="5391" max="5391" width="4" style="345" customWidth="1"/>
    <col min="5392" max="5633" width="9" style="345"/>
    <col min="5634" max="5634" width="11.5" style="345" customWidth="1"/>
    <col min="5635" max="5635" width="20" style="345" customWidth="1"/>
    <col min="5636" max="5636" width="14.5" style="345" customWidth="1"/>
    <col min="5637" max="5637" width="12.125" style="345" customWidth="1"/>
    <col min="5638" max="5645" width="9" style="345"/>
    <col min="5646" max="5646" width="14.875" style="345" customWidth="1"/>
    <col min="5647" max="5647" width="4" style="345" customWidth="1"/>
    <col min="5648" max="5889" width="9" style="345"/>
    <col min="5890" max="5890" width="11.5" style="345" customWidth="1"/>
    <col min="5891" max="5891" width="20" style="345" customWidth="1"/>
    <col min="5892" max="5892" width="14.5" style="345" customWidth="1"/>
    <col min="5893" max="5893" width="12.125" style="345" customWidth="1"/>
    <col min="5894" max="5901" width="9" style="345"/>
    <col min="5902" max="5902" width="14.875" style="345" customWidth="1"/>
    <col min="5903" max="5903" width="4" style="345" customWidth="1"/>
    <col min="5904" max="6145" width="9" style="345"/>
    <col min="6146" max="6146" width="11.5" style="345" customWidth="1"/>
    <col min="6147" max="6147" width="20" style="345" customWidth="1"/>
    <col min="6148" max="6148" width="14.5" style="345" customWidth="1"/>
    <col min="6149" max="6149" width="12.125" style="345" customWidth="1"/>
    <col min="6150" max="6157" width="9" style="345"/>
    <col min="6158" max="6158" width="14.875" style="345" customWidth="1"/>
    <col min="6159" max="6159" width="4" style="345" customWidth="1"/>
    <col min="6160" max="6401" width="9" style="345"/>
    <col min="6402" max="6402" width="11.5" style="345" customWidth="1"/>
    <col min="6403" max="6403" width="20" style="345" customWidth="1"/>
    <col min="6404" max="6404" width="14.5" style="345" customWidth="1"/>
    <col min="6405" max="6405" width="12.125" style="345" customWidth="1"/>
    <col min="6406" max="6413" width="9" style="345"/>
    <col min="6414" max="6414" width="14.875" style="345" customWidth="1"/>
    <col min="6415" max="6415" width="4" style="345" customWidth="1"/>
    <col min="6416" max="6657" width="9" style="345"/>
    <col min="6658" max="6658" width="11.5" style="345" customWidth="1"/>
    <col min="6659" max="6659" width="20" style="345" customWidth="1"/>
    <col min="6660" max="6660" width="14.5" style="345" customWidth="1"/>
    <col min="6661" max="6661" width="12.125" style="345" customWidth="1"/>
    <col min="6662" max="6669" width="9" style="345"/>
    <col min="6670" max="6670" width="14.875" style="345" customWidth="1"/>
    <col min="6671" max="6671" width="4" style="345" customWidth="1"/>
    <col min="6672" max="6913" width="9" style="345"/>
    <col min="6914" max="6914" width="11.5" style="345" customWidth="1"/>
    <col min="6915" max="6915" width="20" style="345" customWidth="1"/>
    <col min="6916" max="6916" width="14.5" style="345" customWidth="1"/>
    <col min="6917" max="6917" width="12.125" style="345" customWidth="1"/>
    <col min="6918" max="6925" width="9" style="345"/>
    <col min="6926" max="6926" width="14.875" style="345" customWidth="1"/>
    <col min="6927" max="6927" width="4" style="345" customWidth="1"/>
    <col min="6928" max="7169" width="9" style="345"/>
    <col min="7170" max="7170" width="11.5" style="345" customWidth="1"/>
    <col min="7171" max="7171" width="20" style="345" customWidth="1"/>
    <col min="7172" max="7172" width="14.5" style="345" customWidth="1"/>
    <col min="7173" max="7173" width="12.125" style="345" customWidth="1"/>
    <col min="7174" max="7181" width="9" style="345"/>
    <col min="7182" max="7182" width="14.875" style="345" customWidth="1"/>
    <col min="7183" max="7183" width="4" style="345" customWidth="1"/>
    <col min="7184" max="7425" width="9" style="345"/>
    <col min="7426" max="7426" width="11.5" style="345" customWidth="1"/>
    <col min="7427" max="7427" width="20" style="345" customWidth="1"/>
    <col min="7428" max="7428" width="14.5" style="345" customWidth="1"/>
    <col min="7429" max="7429" width="12.125" style="345" customWidth="1"/>
    <col min="7430" max="7437" width="9" style="345"/>
    <col min="7438" max="7438" width="14.875" style="345" customWidth="1"/>
    <col min="7439" max="7439" width="4" style="345" customWidth="1"/>
    <col min="7440" max="7681" width="9" style="345"/>
    <col min="7682" max="7682" width="11.5" style="345" customWidth="1"/>
    <col min="7683" max="7683" width="20" style="345" customWidth="1"/>
    <col min="7684" max="7684" width="14.5" style="345" customWidth="1"/>
    <col min="7685" max="7685" width="12.125" style="345" customWidth="1"/>
    <col min="7686" max="7693" width="9" style="345"/>
    <col min="7694" max="7694" width="14.875" style="345" customWidth="1"/>
    <col min="7695" max="7695" width="4" style="345" customWidth="1"/>
    <col min="7696" max="7937" width="9" style="345"/>
    <col min="7938" max="7938" width="11.5" style="345" customWidth="1"/>
    <col min="7939" max="7939" width="20" style="345" customWidth="1"/>
    <col min="7940" max="7940" width="14.5" style="345" customWidth="1"/>
    <col min="7941" max="7941" width="12.125" style="345" customWidth="1"/>
    <col min="7942" max="7949" width="9" style="345"/>
    <col min="7950" max="7950" width="14.875" style="345" customWidth="1"/>
    <col min="7951" max="7951" width="4" style="345" customWidth="1"/>
    <col min="7952" max="8193" width="9" style="345"/>
    <col min="8194" max="8194" width="11.5" style="345" customWidth="1"/>
    <col min="8195" max="8195" width="20" style="345" customWidth="1"/>
    <col min="8196" max="8196" width="14.5" style="345" customWidth="1"/>
    <col min="8197" max="8197" width="12.125" style="345" customWidth="1"/>
    <col min="8198" max="8205" width="9" style="345"/>
    <col min="8206" max="8206" width="14.875" style="345" customWidth="1"/>
    <col min="8207" max="8207" width="4" style="345" customWidth="1"/>
    <col min="8208" max="8449" width="9" style="345"/>
    <col min="8450" max="8450" width="11.5" style="345" customWidth="1"/>
    <col min="8451" max="8451" width="20" style="345" customWidth="1"/>
    <col min="8452" max="8452" width="14.5" style="345" customWidth="1"/>
    <col min="8453" max="8453" width="12.125" style="345" customWidth="1"/>
    <col min="8454" max="8461" width="9" style="345"/>
    <col min="8462" max="8462" width="14.875" style="345" customWidth="1"/>
    <col min="8463" max="8463" width="4" style="345" customWidth="1"/>
    <col min="8464" max="8705" width="9" style="345"/>
    <col min="8706" max="8706" width="11.5" style="345" customWidth="1"/>
    <col min="8707" max="8707" width="20" style="345" customWidth="1"/>
    <col min="8708" max="8708" width="14.5" style="345" customWidth="1"/>
    <col min="8709" max="8709" width="12.125" style="345" customWidth="1"/>
    <col min="8710" max="8717" width="9" style="345"/>
    <col min="8718" max="8718" width="14.875" style="345" customWidth="1"/>
    <col min="8719" max="8719" width="4" style="345" customWidth="1"/>
    <col min="8720" max="8961" width="9" style="345"/>
    <col min="8962" max="8962" width="11.5" style="345" customWidth="1"/>
    <col min="8963" max="8963" width="20" style="345" customWidth="1"/>
    <col min="8964" max="8964" width="14.5" style="345" customWidth="1"/>
    <col min="8965" max="8965" width="12.125" style="345" customWidth="1"/>
    <col min="8966" max="8973" width="9" style="345"/>
    <col min="8974" max="8974" width="14.875" style="345" customWidth="1"/>
    <col min="8975" max="8975" width="4" style="345" customWidth="1"/>
    <col min="8976" max="9217" width="9" style="345"/>
    <col min="9218" max="9218" width="11.5" style="345" customWidth="1"/>
    <col min="9219" max="9219" width="20" style="345" customWidth="1"/>
    <col min="9220" max="9220" width="14.5" style="345" customWidth="1"/>
    <col min="9221" max="9221" width="12.125" style="345" customWidth="1"/>
    <col min="9222" max="9229" width="9" style="345"/>
    <col min="9230" max="9230" width="14.875" style="345" customWidth="1"/>
    <col min="9231" max="9231" width="4" style="345" customWidth="1"/>
    <col min="9232" max="9473" width="9" style="345"/>
    <col min="9474" max="9474" width="11.5" style="345" customWidth="1"/>
    <col min="9475" max="9475" width="20" style="345" customWidth="1"/>
    <col min="9476" max="9476" width="14.5" style="345" customWidth="1"/>
    <col min="9477" max="9477" width="12.125" style="345" customWidth="1"/>
    <col min="9478" max="9485" width="9" style="345"/>
    <col min="9486" max="9486" width="14.875" style="345" customWidth="1"/>
    <col min="9487" max="9487" width="4" style="345" customWidth="1"/>
    <col min="9488" max="9729" width="9" style="345"/>
    <col min="9730" max="9730" width="11.5" style="345" customWidth="1"/>
    <col min="9731" max="9731" width="20" style="345" customWidth="1"/>
    <col min="9732" max="9732" width="14.5" style="345" customWidth="1"/>
    <col min="9733" max="9733" width="12.125" style="345" customWidth="1"/>
    <col min="9734" max="9741" width="9" style="345"/>
    <col min="9742" max="9742" width="14.875" style="345" customWidth="1"/>
    <col min="9743" max="9743" width="4" style="345" customWidth="1"/>
    <col min="9744" max="9985" width="9" style="345"/>
    <col min="9986" max="9986" width="11.5" style="345" customWidth="1"/>
    <col min="9987" max="9987" width="20" style="345" customWidth="1"/>
    <col min="9988" max="9988" width="14.5" style="345" customWidth="1"/>
    <col min="9989" max="9989" width="12.125" style="345" customWidth="1"/>
    <col min="9990" max="9997" width="9" style="345"/>
    <col min="9998" max="9998" width="14.875" style="345" customWidth="1"/>
    <col min="9999" max="9999" width="4" style="345" customWidth="1"/>
    <col min="10000" max="10241" width="9" style="345"/>
    <col min="10242" max="10242" width="11.5" style="345" customWidth="1"/>
    <col min="10243" max="10243" width="20" style="345" customWidth="1"/>
    <col min="10244" max="10244" width="14.5" style="345" customWidth="1"/>
    <col min="10245" max="10245" width="12.125" style="345" customWidth="1"/>
    <col min="10246" max="10253" width="9" style="345"/>
    <col min="10254" max="10254" width="14.875" style="345" customWidth="1"/>
    <col min="10255" max="10255" width="4" style="345" customWidth="1"/>
    <col min="10256" max="10497" width="9" style="345"/>
    <col min="10498" max="10498" width="11.5" style="345" customWidth="1"/>
    <col min="10499" max="10499" width="20" style="345" customWidth="1"/>
    <col min="10500" max="10500" width="14.5" style="345" customWidth="1"/>
    <col min="10501" max="10501" width="12.125" style="345" customWidth="1"/>
    <col min="10502" max="10509" width="9" style="345"/>
    <col min="10510" max="10510" width="14.875" style="345" customWidth="1"/>
    <col min="10511" max="10511" width="4" style="345" customWidth="1"/>
    <col min="10512" max="10753" width="9" style="345"/>
    <col min="10754" max="10754" width="11.5" style="345" customWidth="1"/>
    <col min="10755" max="10755" width="20" style="345" customWidth="1"/>
    <col min="10756" max="10756" width="14.5" style="345" customWidth="1"/>
    <col min="10757" max="10757" width="12.125" style="345" customWidth="1"/>
    <col min="10758" max="10765" width="9" style="345"/>
    <col min="10766" max="10766" width="14.875" style="345" customWidth="1"/>
    <col min="10767" max="10767" width="4" style="345" customWidth="1"/>
    <col min="10768" max="11009" width="9" style="345"/>
    <col min="11010" max="11010" width="11.5" style="345" customWidth="1"/>
    <col min="11011" max="11011" width="20" style="345" customWidth="1"/>
    <col min="11012" max="11012" width="14.5" style="345" customWidth="1"/>
    <col min="11013" max="11013" width="12.125" style="345" customWidth="1"/>
    <col min="11014" max="11021" width="9" style="345"/>
    <col min="11022" max="11022" width="14.875" style="345" customWidth="1"/>
    <col min="11023" max="11023" width="4" style="345" customWidth="1"/>
    <col min="11024" max="11265" width="9" style="345"/>
    <col min="11266" max="11266" width="11.5" style="345" customWidth="1"/>
    <col min="11267" max="11267" width="20" style="345" customWidth="1"/>
    <col min="11268" max="11268" width="14.5" style="345" customWidth="1"/>
    <col min="11269" max="11269" width="12.125" style="345" customWidth="1"/>
    <col min="11270" max="11277" width="9" style="345"/>
    <col min="11278" max="11278" width="14.875" style="345" customWidth="1"/>
    <col min="11279" max="11279" width="4" style="345" customWidth="1"/>
    <col min="11280" max="11521" width="9" style="345"/>
    <col min="11522" max="11522" width="11.5" style="345" customWidth="1"/>
    <col min="11523" max="11523" width="20" style="345" customWidth="1"/>
    <col min="11524" max="11524" width="14.5" style="345" customWidth="1"/>
    <col min="11525" max="11525" width="12.125" style="345" customWidth="1"/>
    <col min="11526" max="11533" width="9" style="345"/>
    <col min="11534" max="11534" width="14.875" style="345" customWidth="1"/>
    <col min="11535" max="11535" width="4" style="345" customWidth="1"/>
    <col min="11536" max="11777" width="9" style="345"/>
    <col min="11778" max="11778" width="11.5" style="345" customWidth="1"/>
    <col min="11779" max="11779" width="20" style="345" customWidth="1"/>
    <col min="11780" max="11780" width="14.5" style="345" customWidth="1"/>
    <col min="11781" max="11781" width="12.125" style="345" customWidth="1"/>
    <col min="11782" max="11789" width="9" style="345"/>
    <col min="11790" max="11790" width="14.875" style="345" customWidth="1"/>
    <col min="11791" max="11791" width="4" style="345" customWidth="1"/>
    <col min="11792" max="12033" width="9" style="345"/>
    <col min="12034" max="12034" width="11.5" style="345" customWidth="1"/>
    <col min="12035" max="12035" width="20" style="345" customWidth="1"/>
    <col min="12036" max="12036" width="14.5" style="345" customWidth="1"/>
    <col min="12037" max="12037" width="12.125" style="345" customWidth="1"/>
    <col min="12038" max="12045" width="9" style="345"/>
    <col min="12046" max="12046" width="14.875" style="345" customWidth="1"/>
    <col min="12047" max="12047" width="4" style="345" customWidth="1"/>
    <col min="12048" max="12289" width="9" style="345"/>
    <col min="12290" max="12290" width="11.5" style="345" customWidth="1"/>
    <col min="12291" max="12291" width="20" style="345" customWidth="1"/>
    <col min="12292" max="12292" width="14.5" style="345" customWidth="1"/>
    <col min="12293" max="12293" width="12.125" style="345" customWidth="1"/>
    <col min="12294" max="12301" width="9" style="345"/>
    <col min="12302" max="12302" width="14.875" style="345" customWidth="1"/>
    <col min="12303" max="12303" width="4" style="345" customWidth="1"/>
    <col min="12304" max="12545" width="9" style="345"/>
    <col min="12546" max="12546" width="11.5" style="345" customWidth="1"/>
    <col min="12547" max="12547" width="20" style="345" customWidth="1"/>
    <col min="12548" max="12548" width="14.5" style="345" customWidth="1"/>
    <col min="12549" max="12549" width="12.125" style="345" customWidth="1"/>
    <col min="12550" max="12557" width="9" style="345"/>
    <col min="12558" max="12558" width="14.875" style="345" customWidth="1"/>
    <col min="12559" max="12559" width="4" style="345" customWidth="1"/>
    <col min="12560" max="12801" width="9" style="345"/>
    <col min="12802" max="12802" width="11.5" style="345" customWidth="1"/>
    <col min="12803" max="12803" width="20" style="345" customWidth="1"/>
    <col min="12804" max="12804" width="14.5" style="345" customWidth="1"/>
    <col min="12805" max="12805" width="12.125" style="345" customWidth="1"/>
    <col min="12806" max="12813" width="9" style="345"/>
    <col min="12814" max="12814" width="14.875" style="345" customWidth="1"/>
    <col min="12815" max="12815" width="4" style="345" customWidth="1"/>
    <col min="12816" max="13057" width="9" style="345"/>
    <col min="13058" max="13058" width="11.5" style="345" customWidth="1"/>
    <col min="13059" max="13059" width="20" style="345" customWidth="1"/>
    <col min="13060" max="13060" width="14.5" style="345" customWidth="1"/>
    <col min="13061" max="13061" width="12.125" style="345" customWidth="1"/>
    <col min="13062" max="13069" width="9" style="345"/>
    <col min="13070" max="13070" width="14.875" style="345" customWidth="1"/>
    <col min="13071" max="13071" width="4" style="345" customWidth="1"/>
    <col min="13072" max="13313" width="9" style="345"/>
    <col min="13314" max="13314" width="11.5" style="345" customWidth="1"/>
    <col min="13315" max="13315" width="20" style="345" customWidth="1"/>
    <col min="13316" max="13316" width="14.5" style="345" customWidth="1"/>
    <col min="13317" max="13317" width="12.125" style="345" customWidth="1"/>
    <col min="13318" max="13325" width="9" style="345"/>
    <col min="13326" max="13326" width="14.875" style="345" customWidth="1"/>
    <col min="13327" max="13327" width="4" style="345" customWidth="1"/>
    <col min="13328" max="13569" width="9" style="345"/>
    <col min="13570" max="13570" width="11.5" style="345" customWidth="1"/>
    <col min="13571" max="13571" width="20" style="345" customWidth="1"/>
    <col min="13572" max="13572" width="14.5" style="345" customWidth="1"/>
    <col min="13573" max="13573" width="12.125" style="345" customWidth="1"/>
    <col min="13574" max="13581" width="9" style="345"/>
    <col min="13582" max="13582" width="14.875" style="345" customWidth="1"/>
    <col min="13583" max="13583" width="4" style="345" customWidth="1"/>
    <col min="13584" max="13825" width="9" style="345"/>
    <col min="13826" max="13826" width="11.5" style="345" customWidth="1"/>
    <col min="13827" max="13827" width="20" style="345" customWidth="1"/>
    <col min="13828" max="13828" width="14.5" style="345" customWidth="1"/>
    <col min="13829" max="13829" width="12.125" style="345" customWidth="1"/>
    <col min="13830" max="13837" width="9" style="345"/>
    <col min="13838" max="13838" width="14.875" style="345" customWidth="1"/>
    <col min="13839" max="13839" width="4" style="345" customWidth="1"/>
    <col min="13840" max="14081" width="9" style="345"/>
    <col min="14082" max="14082" width="11.5" style="345" customWidth="1"/>
    <col min="14083" max="14083" width="20" style="345" customWidth="1"/>
    <col min="14084" max="14084" width="14.5" style="345" customWidth="1"/>
    <col min="14085" max="14085" width="12.125" style="345" customWidth="1"/>
    <col min="14086" max="14093" width="9" style="345"/>
    <col min="14094" max="14094" width="14.875" style="345" customWidth="1"/>
    <col min="14095" max="14095" width="4" style="345" customWidth="1"/>
    <col min="14096" max="14337" width="9" style="345"/>
    <col min="14338" max="14338" width="11.5" style="345" customWidth="1"/>
    <col min="14339" max="14339" width="20" style="345" customWidth="1"/>
    <col min="14340" max="14340" width="14.5" style="345" customWidth="1"/>
    <col min="14341" max="14341" width="12.125" style="345" customWidth="1"/>
    <col min="14342" max="14349" width="9" style="345"/>
    <col min="14350" max="14350" width="14.875" style="345" customWidth="1"/>
    <col min="14351" max="14351" width="4" style="345" customWidth="1"/>
    <col min="14352" max="14593" width="9" style="345"/>
    <col min="14594" max="14594" width="11.5" style="345" customWidth="1"/>
    <col min="14595" max="14595" width="20" style="345" customWidth="1"/>
    <col min="14596" max="14596" width="14.5" style="345" customWidth="1"/>
    <col min="14597" max="14597" width="12.125" style="345" customWidth="1"/>
    <col min="14598" max="14605" width="9" style="345"/>
    <col min="14606" max="14606" width="14.875" style="345" customWidth="1"/>
    <col min="14607" max="14607" width="4" style="345" customWidth="1"/>
    <col min="14608" max="14849" width="9" style="345"/>
    <col min="14850" max="14850" width="11.5" style="345" customWidth="1"/>
    <col min="14851" max="14851" width="20" style="345" customWidth="1"/>
    <col min="14852" max="14852" width="14.5" style="345" customWidth="1"/>
    <col min="14853" max="14853" width="12.125" style="345" customWidth="1"/>
    <col min="14854" max="14861" width="9" style="345"/>
    <col min="14862" max="14862" width="14.875" style="345" customWidth="1"/>
    <col min="14863" max="14863" width="4" style="345" customWidth="1"/>
    <col min="14864" max="15105" width="9" style="345"/>
    <col min="15106" max="15106" width="11.5" style="345" customWidth="1"/>
    <col min="15107" max="15107" width="20" style="345" customWidth="1"/>
    <col min="15108" max="15108" width="14.5" style="345" customWidth="1"/>
    <col min="15109" max="15109" width="12.125" style="345" customWidth="1"/>
    <col min="15110" max="15117" width="9" style="345"/>
    <col min="15118" max="15118" width="14.875" style="345" customWidth="1"/>
    <col min="15119" max="15119" width="4" style="345" customWidth="1"/>
    <col min="15120" max="15361" width="9" style="345"/>
    <col min="15362" max="15362" width="11.5" style="345" customWidth="1"/>
    <col min="15363" max="15363" width="20" style="345" customWidth="1"/>
    <col min="15364" max="15364" width="14.5" style="345" customWidth="1"/>
    <col min="15365" max="15365" width="12.125" style="345" customWidth="1"/>
    <col min="15366" max="15373" width="9" style="345"/>
    <col min="15374" max="15374" width="14.875" style="345" customWidth="1"/>
    <col min="15375" max="15375" width="4" style="345" customWidth="1"/>
    <col min="15376" max="15617" width="9" style="345"/>
    <col min="15618" max="15618" width="11.5" style="345" customWidth="1"/>
    <col min="15619" max="15619" width="20" style="345" customWidth="1"/>
    <col min="15620" max="15620" width="14.5" style="345" customWidth="1"/>
    <col min="15621" max="15621" width="12.125" style="345" customWidth="1"/>
    <col min="15622" max="15629" width="9" style="345"/>
    <col min="15630" max="15630" width="14.875" style="345" customWidth="1"/>
    <col min="15631" max="15631" width="4" style="345" customWidth="1"/>
    <col min="15632" max="15873" width="9" style="345"/>
    <col min="15874" max="15874" width="11.5" style="345" customWidth="1"/>
    <col min="15875" max="15875" width="20" style="345" customWidth="1"/>
    <col min="15876" max="15876" width="14.5" style="345" customWidth="1"/>
    <col min="15877" max="15877" width="12.125" style="345" customWidth="1"/>
    <col min="15878" max="15885" width="9" style="345"/>
    <col min="15886" max="15886" width="14.875" style="345" customWidth="1"/>
    <col min="15887" max="15887" width="4" style="345" customWidth="1"/>
    <col min="15888" max="16129" width="9" style="345"/>
    <col min="16130" max="16130" width="11.5" style="345" customWidth="1"/>
    <col min="16131" max="16131" width="20" style="345" customWidth="1"/>
    <col min="16132" max="16132" width="14.5" style="345" customWidth="1"/>
    <col min="16133" max="16133" width="12.125" style="345" customWidth="1"/>
    <col min="16134" max="16141" width="9" style="345"/>
    <col min="16142" max="16142" width="14.875" style="345" customWidth="1"/>
    <col min="16143" max="16143" width="4" style="345" customWidth="1"/>
    <col min="16144" max="16384" width="9" style="345"/>
  </cols>
  <sheetData>
    <row r="1" spans="1:21" ht="18">
      <c r="A1" s="344"/>
      <c r="B1" s="344"/>
      <c r="C1" s="344"/>
      <c r="D1" s="344"/>
      <c r="E1" s="344"/>
      <c r="F1" s="2"/>
      <c r="G1" s="344"/>
      <c r="H1" s="344"/>
      <c r="I1" s="344"/>
      <c r="J1" s="344"/>
      <c r="K1" s="344"/>
      <c r="L1" s="344"/>
      <c r="M1" s="344"/>
      <c r="N1" s="344"/>
      <c r="O1" s="2"/>
      <c r="Q1" s="579" t="s">
        <v>154</v>
      </c>
      <c r="R1" s="580"/>
      <c r="S1" s="580"/>
      <c r="T1" s="580"/>
      <c r="U1" s="581"/>
    </row>
    <row r="2" spans="1:21" ht="19.5">
      <c r="A2" s="1228" t="s">
        <v>808</v>
      </c>
      <c r="B2" s="1229"/>
      <c r="C2" s="1229"/>
      <c r="D2" s="1229"/>
      <c r="E2" s="1229"/>
      <c r="F2" s="1229"/>
      <c r="G2" s="1229"/>
      <c r="H2" s="1229"/>
      <c r="I2" s="1229"/>
      <c r="J2" s="346"/>
      <c r="K2" s="347"/>
      <c r="L2" s="348"/>
      <c r="M2" s="349"/>
      <c r="N2" s="349"/>
      <c r="O2" s="2"/>
      <c r="Q2" s="582"/>
      <c r="R2" s="583"/>
      <c r="S2" s="583"/>
      <c r="T2" s="583"/>
      <c r="U2" s="584"/>
    </row>
    <row r="3" spans="1:21" ht="18">
      <c r="A3" s="2"/>
      <c r="B3" s="2"/>
      <c r="C3" s="2"/>
      <c r="D3" s="2"/>
      <c r="E3" s="2"/>
      <c r="F3" s="344"/>
      <c r="G3" s="344"/>
      <c r="H3" s="344"/>
      <c r="I3" s="344"/>
      <c r="J3" s="344"/>
      <c r="K3" s="344"/>
      <c r="L3" s="344"/>
      <c r="M3" s="344"/>
      <c r="N3" s="344"/>
      <c r="O3" s="2"/>
      <c r="Q3" s="582"/>
      <c r="R3" s="583"/>
      <c r="S3" s="583"/>
      <c r="T3" s="583"/>
      <c r="U3" s="584"/>
    </row>
    <row r="4" spans="1:21" s="352" customFormat="1">
      <c r="A4" s="114"/>
      <c r="B4" s="350" t="s">
        <v>792</v>
      </c>
      <c r="C4" s="350"/>
      <c r="D4" s="350"/>
      <c r="E4" s="350"/>
      <c r="F4" s="1230"/>
      <c r="G4" s="1230"/>
      <c r="H4" s="1230"/>
      <c r="I4" s="1230"/>
      <c r="J4" s="114"/>
      <c r="K4" s="351" t="s">
        <v>809</v>
      </c>
      <c r="L4" s="351"/>
      <c r="M4" s="351"/>
      <c r="N4" s="351"/>
      <c r="O4" s="114"/>
      <c r="P4" s="114"/>
      <c r="Q4" s="582"/>
      <c r="R4" s="583"/>
      <c r="S4" s="583"/>
      <c r="T4" s="583"/>
      <c r="U4" s="584"/>
    </row>
    <row r="5" spans="1:21" s="352" customFormat="1" ht="18.600000000000001" thickBot="1">
      <c r="A5" s="114"/>
      <c r="B5" s="114"/>
      <c r="C5" s="114"/>
      <c r="D5" s="114"/>
      <c r="E5" s="114"/>
      <c r="F5" s="114"/>
      <c r="G5" s="114"/>
      <c r="H5" s="114"/>
      <c r="I5" s="114"/>
      <c r="J5" s="114"/>
      <c r="K5" s="114"/>
      <c r="L5" s="114"/>
      <c r="M5" s="114"/>
      <c r="N5" s="1"/>
      <c r="O5" s="1"/>
      <c r="P5" s="1"/>
      <c r="Q5" s="585"/>
      <c r="R5" s="586"/>
      <c r="S5" s="586"/>
      <c r="T5" s="586"/>
      <c r="U5" s="587"/>
    </row>
    <row r="6" spans="1:21" s="352" customFormat="1" ht="18">
      <c r="A6" s="114"/>
      <c r="B6" s="350" t="s">
        <v>793</v>
      </c>
      <c r="C6" s="350"/>
      <c r="D6" s="350"/>
      <c r="E6" s="350"/>
      <c r="F6" s="1230"/>
      <c r="G6" s="1230"/>
      <c r="H6" s="1230"/>
      <c r="I6" s="1230"/>
      <c r="J6" s="114"/>
      <c r="K6" s="351" t="s">
        <v>810</v>
      </c>
      <c r="L6" s="353"/>
      <c r="M6" s="354"/>
      <c r="N6" s="355"/>
      <c r="O6" s="1"/>
      <c r="P6" s="1"/>
    </row>
    <row r="7" spans="1:21" ht="18">
      <c r="A7" s="2"/>
      <c r="B7" s="2"/>
      <c r="C7" s="2"/>
      <c r="D7" s="2"/>
      <c r="E7" s="2"/>
      <c r="F7" s="2"/>
      <c r="G7" s="2"/>
      <c r="H7" s="2"/>
      <c r="I7" s="2"/>
      <c r="J7" s="2"/>
      <c r="K7" s="2"/>
      <c r="L7" s="2"/>
      <c r="M7" s="2"/>
      <c r="N7" s="2"/>
      <c r="O7" s="2"/>
    </row>
    <row r="8" spans="1:21" ht="18">
      <c r="A8" s="1231" t="s">
        <v>811</v>
      </c>
      <c r="B8" s="1232"/>
      <c r="C8" s="1232"/>
      <c r="D8" s="356"/>
      <c r="E8" s="357"/>
      <c r="F8" s="1237"/>
      <c r="G8" s="1238"/>
      <c r="H8" s="1239"/>
      <c r="I8" s="1239"/>
      <c r="J8" s="1239"/>
      <c r="K8" s="1239"/>
      <c r="L8" s="1239"/>
      <c r="M8" s="1239"/>
      <c r="N8" s="1239"/>
      <c r="O8" s="1240"/>
    </row>
    <row r="9" spans="1:21" ht="18">
      <c r="A9" s="1233"/>
      <c r="B9" s="1234"/>
      <c r="C9" s="1234"/>
      <c r="D9" s="358"/>
      <c r="E9" s="359"/>
      <c r="F9" s="1237"/>
      <c r="G9" s="1238"/>
      <c r="H9" s="1239"/>
      <c r="I9" s="1239"/>
      <c r="J9" s="1239"/>
      <c r="K9" s="1239"/>
      <c r="L9" s="1239"/>
      <c r="M9" s="1239"/>
      <c r="N9" s="1239"/>
      <c r="O9" s="1240"/>
    </row>
    <row r="10" spans="1:21" ht="18">
      <c r="A10" s="1233"/>
      <c r="B10" s="1234"/>
      <c r="C10" s="1234"/>
      <c r="D10" s="358" t="s">
        <v>812</v>
      </c>
      <c r="E10" s="359" t="s">
        <v>813</v>
      </c>
      <c r="F10" s="1237"/>
      <c r="G10" s="1238"/>
      <c r="H10" s="1239"/>
      <c r="I10" s="1239"/>
      <c r="J10" s="1239"/>
      <c r="K10" s="1239"/>
      <c r="L10" s="1239"/>
      <c r="M10" s="1239"/>
      <c r="N10" s="1239"/>
      <c r="O10" s="1240"/>
    </row>
    <row r="11" spans="1:21" ht="13.5" customHeight="1">
      <c r="A11" s="1233"/>
      <c r="B11" s="1234"/>
      <c r="C11" s="1234"/>
      <c r="D11" s="358"/>
      <c r="E11" s="359"/>
      <c r="F11" s="1237"/>
      <c r="G11" s="1238"/>
      <c r="H11" s="1239"/>
      <c r="I11" s="1239"/>
      <c r="J11" s="1239"/>
      <c r="K11" s="1239"/>
      <c r="L11" s="1239"/>
      <c r="M11" s="1239"/>
      <c r="N11" s="1239"/>
      <c r="O11" s="1240"/>
    </row>
    <row r="12" spans="1:21" ht="15.75" customHeight="1">
      <c r="A12" s="1235"/>
      <c r="B12" s="1236"/>
      <c r="C12" s="1236"/>
      <c r="D12" s="360"/>
      <c r="E12" s="361"/>
      <c r="F12" s="1237"/>
      <c r="G12" s="1238"/>
      <c r="H12" s="1239"/>
      <c r="I12" s="1239"/>
      <c r="J12" s="1239"/>
      <c r="K12" s="1239"/>
      <c r="L12" s="1239"/>
      <c r="M12" s="1239"/>
      <c r="N12" s="1239"/>
      <c r="O12" s="1240"/>
    </row>
    <row r="13" spans="1:21" ht="13.5" customHeight="1">
      <c r="A13" s="1241" t="s">
        <v>814</v>
      </c>
      <c r="B13" s="1242" t="s">
        <v>815</v>
      </c>
      <c r="C13" s="1244"/>
      <c r="D13" s="1244"/>
      <c r="E13" s="1246"/>
      <c r="F13" s="1237"/>
      <c r="G13" s="1252"/>
      <c r="H13" s="1253"/>
      <c r="I13" s="1253"/>
      <c r="J13" s="1253"/>
      <c r="K13" s="1253"/>
      <c r="L13" s="1253"/>
      <c r="M13" s="1253"/>
      <c r="N13" s="1253"/>
      <c r="O13" s="1254"/>
    </row>
    <row r="14" spans="1:21" ht="13.5" customHeight="1">
      <c r="A14" s="1241"/>
      <c r="B14" s="1243"/>
      <c r="C14" s="1245"/>
      <c r="D14" s="1245"/>
      <c r="E14" s="1247"/>
      <c r="F14" s="1237"/>
      <c r="G14" s="1255"/>
      <c r="H14" s="1256"/>
      <c r="I14" s="1256"/>
      <c r="J14" s="1256"/>
      <c r="K14" s="1256"/>
      <c r="L14" s="1256"/>
      <c r="M14" s="1256"/>
      <c r="N14" s="1256"/>
      <c r="O14" s="1257"/>
    </row>
    <row r="15" spans="1:21">
      <c r="A15" s="1241"/>
      <c r="B15" s="1250" t="s">
        <v>816</v>
      </c>
      <c r="C15" s="1261"/>
      <c r="D15" s="1244"/>
      <c r="E15" s="1246"/>
      <c r="F15" s="1237"/>
      <c r="G15" s="1255"/>
      <c r="H15" s="1256"/>
      <c r="I15" s="1256"/>
      <c r="J15" s="1256"/>
      <c r="K15" s="1256"/>
      <c r="L15" s="1256"/>
      <c r="M15" s="1256"/>
      <c r="N15" s="1256"/>
      <c r="O15" s="1257"/>
    </row>
    <row r="16" spans="1:21">
      <c r="A16" s="1241"/>
      <c r="B16" s="1250"/>
      <c r="C16" s="1248"/>
      <c r="D16" s="1245"/>
      <c r="E16" s="1247"/>
      <c r="F16" s="1237"/>
      <c r="G16" s="1255"/>
      <c r="H16" s="1256"/>
      <c r="I16" s="1256"/>
      <c r="J16" s="1256"/>
      <c r="K16" s="1256"/>
      <c r="L16" s="1256"/>
      <c r="M16" s="1256"/>
      <c r="N16" s="1256"/>
      <c r="O16" s="1257"/>
    </row>
    <row r="17" spans="1:15">
      <c r="A17" s="1241"/>
      <c r="B17" s="1250" t="s">
        <v>817</v>
      </c>
      <c r="C17" s="1261"/>
      <c r="D17" s="1244"/>
      <c r="E17" s="1246"/>
      <c r="F17" s="1237"/>
      <c r="G17" s="1255"/>
      <c r="H17" s="1256"/>
      <c r="I17" s="1256"/>
      <c r="J17" s="1256"/>
      <c r="K17" s="1256"/>
      <c r="L17" s="1256"/>
      <c r="M17" s="1256"/>
      <c r="N17" s="1256"/>
      <c r="O17" s="1257"/>
    </row>
    <row r="18" spans="1:15">
      <c r="A18" s="1241"/>
      <c r="B18" s="1250"/>
      <c r="C18" s="1248"/>
      <c r="D18" s="1245"/>
      <c r="E18" s="1247"/>
      <c r="F18" s="1237"/>
      <c r="G18" s="1255"/>
      <c r="H18" s="1256"/>
      <c r="I18" s="1256"/>
      <c r="J18" s="1256"/>
      <c r="K18" s="1256"/>
      <c r="L18" s="1256"/>
      <c r="M18" s="1256"/>
      <c r="N18" s="1256"/>
      <c r="O18" s="1257"/>
    </row>
    <row r="19" spans="1:15">
      <c r="A19" s="1241"/>
      <c r="B19" s="1250" t="s">
        <v>818</v>
      </c>
      <c r="C19" s="1248"/>
      <c r="D19" s="1248"/>
      <c r="E19" s="1249"/>
      <c r="F19" s="1237"/>
      <c r="G19" s="1255"/>
      <c r="H19" s="1256"/>
      <c r="I19" s="1256"/>
      <c r="J19" s="1256"/>
      <c r="K19" s="1256"/>
      <c r="L19" s="1256"/>
      <c r="M19" s="1256"/>
      <c r="N19" s="1256"/>
      <c r="O19" s="1257"/>
    </row>
    <row r="20" spans="1:15" ht="14.25" customHeight="1">
      <c r="A20" s="1241"/>
      <c r="B20" s="1250"/>
      <c r="C20" s="1248"/>
      <c r="D20" s="1248"/>
      <c r="E20" s="1249"/>
      <c r="F20" s="1237"/>
      <c r="G20" s="1255"/>
      <c r="H20" s="1256"/>
      <c r="I20" s="1256"/>
      <c r="J20" s="1256"/>
      <c r="K20" s="1256"/>
      <c r="L20" s="1256"/>
      <c r="M20" s="1256"/>
      <c r="N20" s="1256"/>
      <c r="O20" s="1257"/>
    </row>
    <row r="21" spans="1:15">
      <c r="A21" s="1241"/>
      <c r="B21" s="1250" t="s">
        <v>819</v>
      </c>
      <c r="C21" s="1248"/>
      <c r="D21" s="1248"/>
      <c r="E21" s="1249"/>
      <c r="F21" s="1237"/>
      <c r="G21" s="1255"/>
      <c r="H21" s="1256"/>
      <c r="I21" s="1256"/>
      <c r="J21" s="1256"/>
      <c r="K21" s="1256"/>
      <c r="L21" s="1256"/>
      <c r="M21" s="1256"/>
      <c r="N21" s="1256"/>
      <c r="O21" s="1257"/>
    </row>
    <row r="22" spans="1:15" ht="14.25" customHeight="1">
      <c r="A22" s="1241"/>
      <c r="B22" s="1250"/>
      <c r="C22" s="1248"/>
      <c r="D22" s="1248"/>
      <c r="E22" s="1249"/>
      <c r="F22" s="1237"/>
      <c r="G22" s="1255"/>
      <c r="H22" s="1256"/>
      <c r="I22" s="1256"/>
      <c r="J22" s="1256"/>
      <c r="K22" s="1256"/>
      <c r="L22" s="1256"/>
      <c r="M22" s="1256"/>
      <c r="N22" s="1256"/>
      <c r="O22" s="1257"/>
    </row>
    <row r="23" spans="1:15" ht="13.5" customHeight="1">
      <c r="A23" s="1241"/>
      <c r="B23" s="1242" t="s">
        <v>820</v>
      </c>
      <c r="C23" s="1251"/>
      <c r="D23" s="1251"/>
      <c r="E23" s="1246"/>
      <c r="F23" s="1237"/>
      <c r="G23" s="1255"/>
      <c r="H23" s="1256"/>
      <c r="I23" s="1256"/>
      <c r="J23" s="1256"/>
      <c r="K23" s="1256"/>
      <c r="L23" s="1256"/>
      <c r="M23" s="1256"/>
      <c r="N23" s="1256"/>
      <c r="O23" s="1257"/>
    </row>
    <row r="24" spans="1:15">
      <c r="A24" s="1241"/>
      <c r="B24" s="1262"/>
      <c r="C24" s="1245"/>
      <c r="D24" s="1245"/>
      <c r="E24" s="1247"/>
      <c r="F24" s="1237"/>
      <c r="G24" s="1255"/>
      <c r="H24" s="1256"/>
      <c r="I24" s="1256"/>
      <c r="J24" s="1256"/>
      <c r="K24" s="1256"/>
      <c r="L24" s="1256"/>
      <c r="M24" s="1256"/>
      <c r="N24" s="1256"/>
      <c r="O24" s="1257"/>
    </row>
    <row r="25" spans="1:15" ht="13.5" customHeight="1">
      <c r="A25" s="1241" t="s">
        <v>821</v>
      </c>
      <c r="B25" s="1242" t="s">
        <v>815</v>
      </c>
      <c r="C25" s="1244"/>
      <c r="D25" s="1244"/>
      <c r="E25" s="1263"/>
      <c r="F25" s="1237"/>
      <c r="G25" s="1255"/>
      <c r="H25" s="1256"/>
      <c r="I25" s="1256"/>
      <c r="J25" s="1256"/>
      <c r="K25" s="1256"/>
      <c r="L25" s="1256"/>
      <c r="M25" s="1256"/>
      <c r="N25" s="1256"/>
      <c r="O25" s="1257"/>
    </row>
    <row r="26" spans="1:15" ht="13.5" customHeight="1">
      <c r="A26" s="1241"/>
      <c r="B26" s="1243"/>
      <c r="C26" s="1245"/>
      <c r="D26" s="1245"/>
      <c r="E26" s="1263"/>
      <c r="F26" s="1237"/>
      <c r="G26" s="1255"/>
      <c r="H26" s="1256"/>
      <c r="I26" s="1256"/>
      <c r="J26" s="1256"/>
      <c r="K26" s="1256"/>
      <c r="L26" s="1256"/>
      <c r="M26" s="1256"/>
      <c r="N26" s="1256"/>
      <c r="O26" s="1257"/>
    </row>
    <row r="27" spans="1:15">
      <c r="A27" s="1241"/>
      <c r="B27" s="1250" t="s">
        <v>816</v>
      </c>
      <c r="C27" s="1261"/>
      <c r="D27" s="1244"/>
      <c r="E27" s="1263"/>
      <c r="F27" s="1237"/>
      <c r="G27" s="1255"/>
      <c r="H27" s="1256"/>
      <c r="I27" s="1256"/>
      <c r="J27" s="1256"/>
      <c r="K27" s="1256"/>
      <c r="L27" s="1256"/>
      <c r="M27" s="1256"/>
      <c r="N27" s="1256"/>
      <c r="O27" s="1257"/>
    </row>
    <row r="28" spans="1:15">
      <c r="A28" s="1241"/>
      <c r="B28" s="1250"/>
      <c r="C28" s="1248"/>
      <c r="D28" s="1245"/>
      <c r="E28" s="1263"/>
      <c r="F28" s="1237"/>
      <c r="G28" s="1255"/>
      <c r="H28" s="1256"/>
      <c r="I28" s="1256"/>
      <c r="J28" s="1256"/>
      <c r="K28" s="1256"/>
      <c r="L28" s="1256"/>
      <c r="M28" s="1256"/>
      <c r="N28" s="1256"/>
      <c r="O28" s="1257"/>
    </row>
    <row r="29" spans="1:15">
      <c r="A29" s="1241"/>
      <c r="B29" s="1250" t="s">
        <v>817</v>
      </c>
      <c r="C29" s="1261"/>
      <c r="D29" s="1244"/>
      <c r="E29" s="1263"/>
      <c r="F29" s="1237"/>
      <c r="G29" s="1255"/>
      <c r="H29" s="1256"/>
      <c r="I29" s="1256"/>
      <c r="J29" s="1256"/>
      <c r="K29" s="1256"/>
      <c r="L29" s="1256"/>
      <c r="M29" s="1256"/>
      <c r="N29" s="1256"/>
      <c r="O29" s="1257"/>
    </row>
    <row r="30" spans="1:15">
      <c r="A30" s="1241"/>
      <c r="B30" s="1250"/>
      <c r="C30" s="1248"/>
      <c r="D30" s="1245"/>
      <c r="E30" s="1263"/>
      <c r="F30" s="1237"/>
      <c r="G30" s="1255"/>
      <c r="H30" s="1256"/>
      <c r="I30" s="1256"/>
      <c r="J30" s="1256"/>
      <c r="K30" s="1256"/>
      <c r="L30" s="1256"/>
      <c r="M30" s="1256"/>
      <c r="N30" s="1256"/>
      <c r="O30" s="1257"/>
    </row>
    <row r="31" spans="1:15">
      <c r="A31" s="1241"/>
      <c r="B31" s="1250" t="s">
        <v>818</v>
      </c>
      <c r="C31" s="1248"/>
      <c r="D31" s="1248"/>
      <c r="E31" s="1263"/>
      <c r="F31" s="1237"/>
      <c r="G31" s="1255"/>
      <c r="H31" s="1256"/>
      <c r="I31" s="1256"/>
      <c r="J31" s="1256"/>
      <c r="K31" s="1256"/>
      <c r="L31" s="1256"/>
      <c r="M31" s="1256"/>
      <c r="N31" s="1256"/>
      <c r="O31" s="1257"/>
    </row>
    <row r="32" spans="1:15">
      <c r="A32" s="1241"/>
      <c r="B32" s="1250"/>
      <c r="C32" s="1248"/>
      <c r="D32" s="1248"/>
      <c r="E32" s="1263"/>
      <c r="F32" s="1237"/>
      <c r="G32" s="1255"/>
      <c r="H32" s="1256"/>
      <c r="I32" s="1256"/>
      <c r="J32" s="1256"/>
      <c r="K32" s="1256"/>
      <c r="L32" s="1256"/>
      <c r="M32" s="1256"/>
      <c r="N32" s="1256"/>
      <c r="O32" s="1257"/>
    </row>
    <row r="33" spans="1:15">
      <c r="A33" s="1241"/>
      <c r="B33" s="1250" t="s">
        <v>819</v>
      </c>
      <c r="C33" s="1248"/>
      <c r="D33" s="1248"/>
      <c r="E33" s="1263"/>
      <c r="F33" s="1237"/>
      <c r="G33" s="1255"/>
      <c r="H33" s="1256"/>
      <c r="I33" s="1256"/>
      <c r="J33" s="1256"/>
      <c r="K33" s="1256"/>
      <c r="L33" s="1256"/>
      <c r="M33" s="1256"/>
      <c r="N33" s="1256"/>
      <c r="O33" s="1257"/>
    </row>
    <row r="34" spans="1:15" ht="14.25" customHeight="1">
      <c r="A34" s="1241"/>
      <c r="B34" s="1250"/>
      <c r="C34" s="1248"/>
      <c r="D34" s="1248"/>
      <c r="E34" s="1263"/>
      <c r="F34" s="1237"/>
      <c r="G34" s="1255"/>
      <c r="H34" s="1256"/>
      <c r="I34" s="1256"/>
      <c r="J34" s="1256"/>
      <c r="K34" s="1256"/>
      <c r="L34" s="1256"/>
      <c r="M34" s="1256"/>
      <c r="N34" s="1256"/>
      <c r="O34" s="1257"/>
    </row>
    <row r="35" spans="1:15" ht="13.5" customHeight="1">
      <c r="A35" s="1241"/>
      <c r="B35" s="1242" t="s">
        <v>820</v>
      </c>
      <c r="C35" s="1251"/>
      <c r="D35" s="1251"/>
      <c r="E35" s="362"/>
      <c r="F35" s="1237"/>
      <c r="G35" s="1255"/>
      <c r="H35" s="1256"/>
      <c r="I35" s="1256"/>
      <c r="J35" s="1256"/>
      <c r="K35" s="1256"/>
      <c r="L35" s="1256"/>
      <c r="M35" s="1256"/>
      <c r="N35" s="1256"/>
      <c r="O35" s="1257"/>
    </row>
    <row r="36" spans="1:15">
      <c r="A36" s="1241"/>
      <c r="B36" s="1262"/>
      <c r="C36" s="1245"/>
      <c r="D36" s="1245"/>
      <c r="E36" s="363"/>
      <c r="F36" s="1237"/>
      <c r="G36" s="1258"/>
      <c r="H36" s="1259"/>
      <c r="I36" s="1259"/>
      <c r="J36" s="1259"/>
      <c r="K36" s="1259"/>
      <c r="L36" s="1259"/>
      <c r="M36" s="1259"/>
      <c r="N36" s="1259"/>
      <c r="O36" s="1260"/>
    </row>
    <row r="37" spans="1:15" ht="18">
      <c r="A37" s="2"/>
      <c r="B37" s="2"/>
      <c r="C37" s="2"/>
      <c r="D37" s="2"/>
      <c r="E37" s="2"/>
      <c r="F37" s="2"/>
      <c r="G37" s="2"/>
      <c r="H37" s="2"/>
      <c r="I37" s="2"/>
      <c r="J37" s="2"/>
      <c r="K37" s="2"/>
      <c r="L37" s="2"/>
      <c r="M37" s="2"/>
      <c r="N37" s="2"/>
      <c r="O37" s="2"/>
    </row>
    <row r="38" spans="1:15" ht="18">
      <c r="A38" s="364"/>
      <c r="B38" s="2"/>
      <c r="C38" s="2"/>
      <c r="D38" s="2"/>
      <c r="E38" s="2"/>
      <c r="F38" s="2"/>
      <c r="G38" s="2"/>
      <c r="H38" s="2"/>
      <c r="I38" s="2"/>
      <c r="J38" s="2"/>
      <c r="K38" s="2"/>
      <c r="L38" s="2"/>
      <c r="M38" s="2"/>
      <c r="N38" s="2"/>
      <c r="O38" s="2"/>
    </row>
    <row r="39" spans="1:15" ht="18">
      <c r="A39" s="2"/>
      <c r="B39" s="2"/>
      <c r="C39" s="2"/>
      <c r="D39" s="2"/>
      <c r="E39" s="2"/>
      <c r="F39" s="2"/>
      <c r="G39" s="2"/>
      <c r="H39" s="2"/>
      <c r="I39" s="2"/>
      <c r="J39" s="2"/>
      <c r="K39" s="2"/>
      <c r="L39" s="2"/>
      <c r="M39" s="2"/>
      <c r="N39" s="2"/>
      <c r="O39" s="2"/>
    </row>
    <row r="40" spans="1:15" ht="18">
      <c r="A40" s="2"/>
      <c r="B40" s="2"/>
      <c r="C40" s="2"/>
      <c r="D40" s="2"/>
      <c r="E40" s="2"/>
      <c r="F40" s="2"/>
      <c r="G40" s="2"/>
      <c r="H40" s="2"/>
      <c r="I40" s="2"/>
      <c r="J40" s="2"/>
      <c r="K40" s="2"/>
      <c r="L40" s="2"/>
      <c r="M40" s="2"/>
      <c r="N40" s="2"/>
      <c r="O40" s="2"/>
    </row>
    <row r="41" spans="1:15" ht="18">
      <c r="A41" s="2"/>
      <c r="B41" s="2"/>
      <c r="C41" s="2"/>
      <c r="D41" s="2"/>
      <c r="E41" s="2"/>
      <c r="F41" s="2"/>
      <c r="G41" s="2"/>
      <c r="H41" s="2"/>
      <c r="I41" s="2"/>
      <c r="J41" s="2"/>
      <c r="K41" s="2"/>
      <c r="L41" s="2"/>
      <c r="M41" s="2"/>
      <c r="N41" s="2"/>
      <c r="O41" s="2"/>
    </row>
  </sheetData>
  <mergeCells count="59">
    <mergeCell ref="Q1:U5"/>
    <mergeCell ref="A25:A36"/>
    <mergeCell ref="B25:B26"/>
    <mergeCell ref="C25:C26"/>
    <mergeCell ref="D25:D26"/>
    <mergeCell ref="E25:E26"/>
    <mergeCell ref="B29:B30"/>
    <mergeCell ref="C29:C30"/>
    <mergeCell ref="D29:D30"/>
    <mergeCell ref="E29:E30"/>
    <mergeCell ref="B31:B32"/>
    <mergeCell ref="C31:C32"/>
    <mergeCell ref="D31:D32"/>
    <mergeCell ref="E31:E32"/>
    <mergeCell ref="B33:B34"/>
    <mergeCell ref="C33:C34"/>
    <mergeCell ref="D33:D34"/>
    <mergeCell ref="F25:F36"/>
    <mergeCell ref="B27:B28"/>
    <mergeCell ref="C27:C28"/>
    <mergeCell ref="D27:D28"/>
    <mergeCell ref="E27:E28"/>
    <mergeCell ref="E33:E34"/>
    <mergeCell ref="B35:B36"/>
    <mergeCell ref="C35:C36"/>
    <mergeCell ref="D35:D36"/>
    <mergeCell ref="G13:O36"/>
    <mergeCell ref="B15:B16"/>
    <mergeCell ref="C15:C16"/>
    <mergeCell ref="D15:D16"/>
    <mergeCell ref="E15:E16"/>
    <mergeCell ref="B17:B18"/>
    <mergeCell ref="C17:C18"/>
    <mergeCell ref="D17:D18"/>
    <mergeCell ref="E17:E18"/>
    <mergeCell ref="B19:B20"/>
    <mergeCell ref="F13:F24"/>
    <mergeCell ref="C21:C22"/>
    <mergeCell ref="D21:D22"/>
    <mergeCell ref="E21:E22"/>
    <mergeCell ref="B23:B24"/>
    <mergeCell ref="C23:C24"/>
    <mergeCell ref="A13:A24"/>
    <mergeCell ref="B13:B14"/>
    <mergeCell ref="C13:C14"/>
    <mergeCell ref="D13:D14"/>
    <mergeCell ref="E13:E14"/>
    <mergeCell ref="C19:C20"/>
    <mergeCell ref="D19:D20"/>
    <mergeCell ref="E19:E20"/>
    <mergeCell ref="B21:B22"/>
    <mergeCell ref="D23:D24"/>
    <mergeCell ref="E23:E24"/>
    <mergeCell ref="A2:I2"/>
    <mergeCell ref="F4:I4"/>
    <mergeCell ref="F6:I6"/>
    <mergeCell ref="A8:C12"/>
    <mergeCell ref="F8:F12"/>
    <mergeCell ref="G8:O12"/>
  </mergeCells>
  <phoneticPr fontId="3"/>
  <hyperlinks>
    <hyperlink ref="Q1:U5" location="入力シート!A1" display="入力シート" xr:uid="{00000000-0004-0000-2300-000000000000}"/>
  </hyperlinks>
  <pageMargins left="0.7" right="0.7" top="0.75" bottom="0.75" header="0.3" footer="0.3"/>
  <pageSetup paperSize="9" scale="76"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gumma_Y32">
    <tabColor theme="0"/>
    <pageSetUpPr fitToPage="1"/>
  </sheetPr>
  <dimension ref="A1:V32"/>
  <sheetViews>
    <sheetView showGridLines="0" zoomScaleNormal="100" zoomScaleSheetLayoutView="100" workbookViewId="0"/>
  </sheetViews>
  <sheetFormatPr defaultRowHeight="12.95"/>
  <cols>
    <col min="1" max="1" width="13.875" style="302" customWidth="1"/>
    <col min="2" max="3" width="7.5" style="302" bestFit="1" customWidth="1"/>
    <col min="4" max="4" width="7.5" style="302" customWidth="1"/>
    <col min="5" max="5" width="13.875" style="302" customWidth="1"/>
    <col min="6" max="7" width="7.5" style="302" bestFit="1" customWidth="1"/>
    <col min="8" max="8" width="7.5" style="302" customWidth="1"/>
    <col min="9" max="9" width="13.875" style="302" customWidth="1"/>
    <col min="10" max="11" width="7.5" style="302" bestFit="1" customWidth="1"/>
    <col min="12" max="12" width="7.5" style="302" customWidth="1"/>
    <col min="13" max="13" width="13.875" style="302" customWidth="1"/>
    <col min="14" max="15" width="7.5" style="302" bestFit="1" customWidth="1"/>
    <col min="16" max="16" width="7.5" style="302" customWidth="1"/>
    <col min="17" max="17" width="9" style="302"/>
    <col min="18" max="22" width="4.75" style="302" customWidth="1"/>
    <col min="23" max="256" width="9" style="302"/>
    <col min="257" max="257" width="13.875" style="302" customWidth="1"/>
    <col min="258" max="259" width="7.5" style="302" bestFit="1" customWidth="1"/>
    <col min="260" max="260" width="7.5" style="302" customWidth="1"/>
    <col min="261" max="261" width="13.875" style="302" customWidth="1"/>
    <col min="262" max="263" width="7.5" style="302" bestFit="1" customWidth="1"/>
    <col min="264" max="264" width="7.5" style="302" customWidth="1"/>
    <col min="265" max="265" width="13.875" style="302" customWidth="1"/>
    <col min="266" max="267" width="7.5" style="302" bestFit="1" customWidth="1"/>
    <col min="268" max="268" width="7.5" style="302" customWidth="1"/>
    <col min="269" max="269" width="13.875" style="302" customWidth="1"/>
    <col min="270" max="271" width="7.5" style="302" bestFit="1" customWidth="1"/>
    <col min="272" max="272" width="7.5" style="302" customWidth="1"/>
    <col min="273" max="512" width="9" style="302"/>
    <col min="513" max="513" width="13.875" style="302" customWidth="1"/>
    <col min="514" max="515" width="7.5" style="302" bestFit="1" customWidth="1"/>
    <col min="516" max="516" width="7.5" style="302" customWidth="1"/>
    <col min="517" max="517" width="13.875" style="302" customWidth="1"/>
    <col min="518" max="519" width="7.5" style="302" bestFit="1" customWidth="1"/>
    <col min="520" max="520" width="7.5" style="302" customWidth="1"/>
    <col min="521" max="521" width="13.875" style="302" customWidth="1"/>
    <col min="522" max="523" width="7.5" style="302" bestFit="1" customWidth="1"/>
    <col min="524" max="524" width="7.5" style="302" customWidth="1"/>
    <col min="525" max="525" width="13.875" style="302" customWidth="1"/>
    <col min="526" max="527" width="7.5" style="302" bestFit="1" customWidth="1"/>
    <col min="528" max="528" width="7.5" style="302" customWidth="1"/>
    <col min="529" max="768" width="9" style="302"/>
    <col min="769" max="769" width="13.875" style="302" customWidth="1"/>
    <col min="770" max="771" width="7.5" style="302" bestFit="1" customWidth="1"/>
    <col min="772" max="772" width="7.5" style="302" customWidth="1"/>
    <col min="773" max="773" width="13.875" style="302" customWidth="1"/>
    <col min="774" max="775" width="7.5" style="302" bestFit="1" customWidth="1"/>
    <col min="776" max="776" width="7.5" style="302" customWidth="1"/>
    <col min="777" max="777" width="13.875" style="302" customWidth="1"/>
    <col min="778" max="779" width="7.5" style="302" bestFit="1" customWidth="1"/>
    <col min="780" max="780" width="7.5" style="302" customWidth="1"/>
    <col min="781" max="781" width="13.875" style="302" customWidth="1"/>
    <col min="782" max="783" width="7.5" style="302" bestFit="1" customWidth="1"/>
    <col min="784" max="784" width="7.5" style="302" customWidth="1"/>
    <col min="785" max="1024" width="9" style="302"/>
    <col min="1025" max="1025" width="13.875" style="302" customWidth="1"/>
    <col min="1026" max="1027" width="7.5" style="302" bestFit="1" customWidth="1"/>
    <col min="1028" max="1028" width="7.5" style="302" customWidth="1"/>
    <col min="1029" max="1029" width="13.875" style="302" customWidth="1"/>
    <col min="1030" max="1031" width="7.5" style="302" bestFit="1" customWidth="1"/>
    <col min="1032" max="1032" width="7.5" style="302" customWidth="1"/>
    <col min="1033" max="1033" width="13.875" style="302" customWidth="1"/>
    <col min="1034" max="1035" width="7.5" style="302" bestFit="1" customWidth="1"/>
    <col min="1036" max="1036" width="7.5" style="302" customWidth="1"/>
    <col min="1037" max="1037" width="13.875" style="302" customWidth="1"/>
    <col min="1038" max="1039" width="7.5" style="302" bestFit="1" customWidth="1"/>
    <col min="1040" max="1040" width="7.5" style="302" customWidth="1"/>
    <col min="1041" max="1280" width="9" style="302"/>
    <col min="1281" max="1281" width="13.875" style="302" customWidth="1"/>
    <col min="1282" max="1283" width="7.5" style="302" bestFit="1" customWidth="1"/>
    <col min="1284" max="1284" width="7.5" style="302" customWidth="1"/>
    <col min="1285" max="1285" width="13.875" style="302" customWidth="1"/>
    <col min="1286" max="1287" width="7.5" style="302" bestFit="1" customWidth="1"/>
    <col min="1288" max="1288" width="7.5" style="302" customWidth="1"/>
    <col min="1289" max="1289" width="13.875" style="302" customWidth="1"/>
    <col min="1290" max="1291" width="7.5" style="302" bestFit="1" customWidth="1"/>
    <col min="1292" max="1292" width="7.5" style="302" customWidth="1"/>
    <col min="1293" max="1293" width="13.875" style="302" customWidth="1"/>
    <col min="1294" max="1295" width="7.5" style="302" bestFit="1" customWidth="1"/>
    <col min="1296" max="1296" width="7.5" style="302" customWidth="1"/>
    <col min="1297" max="1536" width="9" style="302"/>
    <col min="1537" max="1537" width="13.875" style="302" customWidth="1"/>
    <col min="1538" max="1539" width="7.5" style="302" bestFit="1" customWidth="1"/>
    <col min="1540" max="1540" width="7.5" style="302" customWidth="1"/>
    <col min="1541" max="1541" width="13.875" style="302" customWidth="1"/>
    <col min="1542" max="1543" width="7.5" style="302" bestFit="1" customWidth="1"/>
    <col min="1544" max="1544" width="7.5" style="302" customWidth="1"/>
    <col min="1545" max="1545" width="13.875" style="302" customWidth="1"/>
    <col min="1546" max="1547" width="7.5" style="302" bestFit="1" customWidth="1"/>
    <col min="1548" max="1548" width="7.5" style="302" customWidth="1"/>
    <col min="1549" max="1549" width="13.875" style="302" customWidth="1"/>
    <col min="1550" max="1551" width="7.5" style="302" bestFit="1" customWidth="1"/>
    <col min="1552" max="1552" width="7.5" style="302" customWidth="1"/>
    <col min="1553" max="1792" width="9" style="302"/>
    <col min="1793" max="1793" width="13.875" style="302" customWidth="1"/>
    <col min="1794" max="1795" width="7.5" style="302" bestFit="1" customWidth="1"/>
    <col min="1796" max="1796" width="7.5" style="302" customWidth="1"/>
    <col min="1797" max="1797" width="13.875" style="302" customWidth="1"/>
    <col min="1798" max="1799" width="7.5" style="302" bestFit="1" customWidth="1"/>
    <col min="1800" max="1800" width="7.5" style="302" customWidth="1"/>
    <col min="1801" max="1801" width="13.875" style="302" customWidth="1"/>
    <col min="1802" max="1803" width="7.5" style="302" bestFit="1" customWidth="1"/>
    <col min="1804" max="1804" width="7.5" style="302" customWidth="1"/>
    <col min="1805" max="1805" width="13.875" style="302" customWidth="1"/>
    <col min="1806" max="1807" width="7.5" style="302" bestFit="1" customWidth="1"/>
    <col min="1808" max="1808" width="7.5" style="302" customWidth="1"/>
    <col min="1809" max="2048" width="9" style="302"/>
    <col min="2049" max="2049" width="13.875" style="302" customWidth="1"/>
    <col min="2050" max="2051" width="7.5" style="302" bestFit="1" customWidth="1"/>
    <col min="2052" max="2052" width="7.5" style="302" customWidth="1"/>
    <col min="2053" max="2053" width="13.875" style="302" customWidth="1"/>
    <col min="2054" max="2055" width="7.5" style="302" bestFit="1" customWidth="1"/>
    <col min="2056" max="2056" width="7.5" style="302" customWidth="1"/>
    <col min="2057" max="2057" width="13.875" style="302" customWidth="1"/>
    <col min="2058" max="2059" width="7.5" style="302" bestFit="1" customWidth="1"/>
    <col min="2060" max="2060" width="7.5" style="302" customWidth="1"/>
    <col min="2061" max="2061" width="13.875" style="302" customWidth="1"/>
    <col min="2062" max="2063" width="7.5" style="302" bestFit="1" customWidth="1"/>
    <col min="2064" max="2064" width="7.5" style="302" customWidth="1"/>
    <col min="2065" max="2304" width="9" style="302"/>
    <col min="2305" max="2305" width="13.875" style="302" customWidth="1"/>
    <col min="2306" max="2307" width="7.5" style="302" bestFit="1" customWidth="1"/>
    <col min="2308" max="2308" width="7.5" style="302" customWidth="1"/>
    <col min="2309" max="2309" width="13.875" style="302" customWidth="1"/>
    <col min="2310" max="2311" width="7.5" style="302" bestFit="1" customWidth="1"/>
    <col min="2312" max="2312" width="7.5" style="302" customWidth="1"/>
    <col min="2313" max="2313" width="13.875" style="302" customWidth="1"/>
    <col min="2314" max="2315" width="7.5" style="302" bestFit="1" customWidth="1"/>
    <col min="2316" max="2316" width="7.5" style="302" customWidth="1"/>
    <col min="2317" max="2317" width="13.875" style="302" customWidth="1"/>
    <col min="2318" max="2319" width="7.5" style="302" bestFit="1" customWidth="1"/>
    <col min="2320" max="2320" width="7.5" style="302" customWidth="1"/>
    <col min="2321" max="2560" width="9" style="302"/>
    <col min="2561" max="2561" width="13.875" style="302" customWidth="1"/>
    <col min="2562" max="2563" width="7.5" style="302" bestFit="1" customWidth="1"/>
    <col min="2564" max="2564" width="7.5" style="302" customWidth="1"/>
    <col min="2565" max="2565" width="13.875" style="302" customWidth="1"/>
    <col min="2566" max="2567" width="7.5" style="302" bestFit="1" customWidth="1"/>
    <col min="2568" max="2568" width="7.5" style="302" customWidth="1"/>
    <col min="2569" max="2569" width="13.875" style="302" customWidth="1"/>
    <col min="2570" max="2571" width="7.5" style="302" bestFit="1" customWidth="1"/>
    <col min="2572" max="2572" width="7.5" style="302" customWidth="1"/>
    <col min="2573" max="2573" width="13.875" style="302" customWidth="1"/>
    <col min="2574" max="2575" width="7.5" style="302" bestFit="1" customWidth="1"/>
    <col min="2576" max="2576" width="7.5" style="302" customWidth="1"/>
    <col min="2577" max="2816" width="9" style="302"/>
    <col min="2817" max="2817" width="13.875" style="302" customWidth="1"/>
    <col min="2818" max="2819" width="7.5" style="302" bestFit="1" customWidth="1"/>
    <col min="2820" max="2820" width="7.5" style="302" customWidth="1"/>
    <col min="2821" max="2821" width="13.875" style="302" customWidth="1"/>
    <col min="2822" max="2823" width="7.5" style="302" bestFit="1" customWidth="1"/>
    <col min="2824" max="2824" width="7.5" style="302" customWidth="1"/>
    <col min="2825" max="2825" width="13.875" style="302" customWidth="1"/>
    <col min="2826" max="2827" width="7.5" style="302" bestFit="1" customWidth="1"/>
    <col min="2828" max="2828" width="7.5" style="302" customWidth="1"/>
    <col min="2829" max="2829" width="13.875" style="302" customWidth="1"/>
    <col min="2830" max="2831" width="7.5" style="302" bestFit="1" customWidth="1"/>
    <col min="2832" max="2832" width="7.5" style="302" customWidth="1"/>
    <col min="2833" max="3072" width="9" style="302"/>
    <col min="3073" max="3073" width="13.875" style="302" customWidth="1"/>
    <col min="3074" max="3075" width="7.5" style="302" bestFit="1" customWidth="1"/>
    <col min="3076" max="3076" width="7.5" style="302" customWidth="1"/>
    <col min="3077" max="3077" width="13.875" style="302" customWidth="1"/>
    <col min="3078" max="3079" width="7.5" style="302" bestFit="1" customWidth="1"/>
    <col min="3080" max="3080" width="7.5" style="302" customWidth="1"/>
    <col min="3081" max="3081" width="13.875" style="302" customWidth="1"/>
    <col min="3082" max="3083" width="7.5" style="302" bestFit="1" customWidth="1"/>
    <col min="3084" max="3084" width="7.5" style="302" customWidth="1"/>
    <col min="3085" max="3085" width="13.875" style="302" customWidth="1"/>
    <col min="3086" max="3087" width="7.5" style="302" bestFit="1" customWidth="1"/>
    <col min="3088" max="3088" width="7.5" style="302" customWidth="1"/>
    <col min="3089" max="3328" width="9" style="302"/>
    <col min="3329" max="3329" width="13.875" style="302" customWidth="1"/>
    <col min="3330" max="3331" width="7.5" style="302" bestFit="1" customWidth="1"/>
    <col min="3332" max="3332" width="7.5" style="302" customWidth="1"/>
    <col min="3333" max="3333" width="13.875" style="302" customWidth="1"/>
    <col min="3334" max="3335" width="7.5" style="302" bestFit="1" customWidth="1"/>
    <col min="3336" max="3336" width="7.5" style="302" customWidth="1"/>
    <col min="3337" max="3337" width="13.875" style="302" customWidth="1"/>
    <col min="3338" max="3339" width="7.5" style="302" bestFit="1" customWidth="1"/>
    <col min="3340" max="3340" width="7.5" style="302" customWidth="1"/>
    <col min="3341" max="3341" width="13.875" style="302" customWidth="1"/>
    <col min="3342" max="3343" width="7.5" style="302" bestFit="1" customWidth="1"/>
    <col min="3344" max="3344" width="7.5" style="302" customWidth="1"/>
    <col min="3345" max="3584" width="9" style="302"/>
    <col min="3585" max="3585" width="13.875" style="302" customWidth="1"/>
    <col min="3586" max="3587" width="7.5" style="302" bestFit="1" customWidth="1"/>
    <col min="3588" max="3588" width="7.5" style="302" customWidth="1"/>
    <col min="3589" max="3589" width="13.875" style="302" customWidth="1"/>
    <col min="3590" max="3591" width="7.5" style="302" bestFit="1" customWidth="1"/>
    <col min="3592" max="3592" width="7.5" style="302" customWidth="1"/>
    <col min="3593" max="3593" width="13.875" style="302" customWidth="1"/>
    <col min="3594" max="3595" width="7.5" style="302" bestFit="1" customWidth="1"/>
    <col min="3596" max="3596" width="7.5" style="302" customWidth="1"/>
    <col min="3597" max="3597" width="13.875" style="302" customWidth="1"/>
    <col min="3598" max="3599" width="7.5" style="302" bestFit="1" customWidth="1"/>
    <col min="3600" max="3600" width="7.5" style="302" customWidth="1"/>
    <col min="3601" max="3840" width="9" style="302"/>
    <col min="3841" max="3841" width="13.875" style="302" customWidth="1"/>
    <col min="3842" max="3843" width="7.5" style="302" bestFit="1" customWidth="1"/>
    <col min="3844" max="3844" width="7.5" style="302" customWidth="1"/>
    <col min="3845" max="3845" width="13.875" style="302" customWidth="1"/>
    <col min="3846" max="3847" width="7.5" style="302" bestFit="1" customWidth="1"/>
    <col min="3848" max="3848" width="7.5" style="302" customWidth="1"/>
    <col min="3849" max="3849" width="13.875" style="302" customWidth="1"/>
    <col min="3850" max="3851" width="7.5" style="302" bestFit="1" customWidth="1"/>
    <col min="3852" max="3852" width="7.5" style="302" customWidth="1"/>
    <col min="3853" max="3853" width="13.875" style="302" customWidth="1"/>
    <col min="3854" max="3855" width="7.5" style="302" bestFit="1" customWidth="1"/>
    <col min="3856" max="3856" width="7.5" style="302" customWidth="1"/>
    <col min="3857" max="4096" width="9" style="302"/>
    <col min="4097" max="4097" width="13.875" style="302" customWidth="1"/>
    <col min="4098" max="4099" width="7.5" style="302" bestFit="1" customWidth="1"/>
    <col min="4100" max="4100" width="7.5" style="302" customWidth="1"/>
    <col min="4101" max="4101" width="13.875" style="302" customWidth="1"/>
    <col min="4102" max="4103" width="7.5" style="302" bestFit="1" customWidth="1"/>
    <col min="4104" max="4104" width="7.5" style="302" customWidth="1"/>
    <col min="4105" max="4105" width="13.875" style="302" customWidth="1"/>
    <col min="4106" max="4107" width="7.5" style="302" bestFit="1" customWidth="1"/>
    <col min="4108" max="4108" width="7.5" style="302" customWidth="1"/>
    <col min="4109" max="4109" width="13.875" style="302" customWidth="1"/>
    <col min="4110" max="4111" width="7.5" style="302" bestFit="1" customWidth="1"/>
    <col min="4112" max="4112" width="7.5" style="302" customWidth="1"/>
    <col min="4113" max="4352" width="9" style="302"/>
    <col min="4353" max="4353" width="13.875" style="302" customWidth="1"/>
    <col min="4354" max="4355" width="7.5" style="302" bestFit="1" customWidth="1"/>
    <col min="4356" max="4356" width="7.5" style="302" customWidth="1"/>
    <col min="4357" max="4357" width="13.875" style="302" customWidth="1"/>
    <col min="4358" max="4359" width="7.5" style="302" bestFit="1" customWidth="1"/>
    <col min="4360" max="4360" width="7.5" style="302" customWidth="1"/>
    <col min="4361" max="4361" width="13.875" style="302" customWidth="1"/>
    <col min="4362" max="4363" width="7.5" style="302" bestFit="1" customWidth="1"/>
    <col min="4364" max="4364" width="7.5" style="302" customWidth="1"/>
    <col min="4365" max="4365" width="13.875" style="302" customWidth="1"/>
    <col min="4366" max="4367" width="7.5" style="302" bestFit="1" customWidth="1"/>
    <col min="4368" max="4368" width="7.5" style="302" customWidth="1"/>
    <col min="4369" max="4608" width="9" style="302"/>
    <col min="4609" max="4609" width="13.875" style="302" customWidth="1"/>
    <col min="4610" max="4611" width="7.5" style="302" bestFit="1" customWidth="1"/>
    <col min="4612" max="4612" width="7.5" style="302" customWidth="1"/>
    <col min="4613" max="4613" width="13.875" style="302" customWidth="1"/>
    <col min="4614" max="4615" width="7.5" style="302" bestFit="1" customWidth="1"/>
    <col min="4616" max="4616" width="7.5" style="302" customWidth="1"/>
    <col min="4617" max="4617" width="13.875" style="302" customWidth="1"/>
    <col min="4618" max="4619" width="7.5" style="302" bestFit="1" customWidth="1"/>
    <col min="4620" max="4620" width="7.5" style="302" customWidth="1"/>
    <col min="4621" max="4621" width="13.875" style="302" customWidth="1"/>
    <col min="4622" max="4623" width="7.5" style="302" bestFit="1" customWidth="1"/>
    <col min="4624" max="4624" width="7.5" style="302" customWidth="1"/>
    <col min="4625" max="4864" width="9" style="302"/>
    <col min="4865" max="4865" width="13.875" style="302" customWidth="1"/>
    <col min="4866" max="4867" width="7.5" style="302" bestFit="1" customWidth="1"/>
    <col min="4868" max="4868" width="7.5" style="302" customWidth="1"/>
    <col min="4869" max="4869" width="13.875" style="302" customWidth="1"/>
    <col min="4870" max="4871" width="7.5" style="302" bestFit="1" customWidth="1"/>
    <col min="4872" max="4872" width="7.5" style="302" customWidth="1"/>
    <col min="4873" max="4873" width="13.875" style="302" customWidth="1"/>
    <col min="4874" max="4875" width="7.5" style="302" bestFit="1" customWidth="1"/>
    <col min="4876" max="4876" width="7.5" style="302" customWidth="1"/>
    <col min="4877" max="4877" width="13.875" style="302" customWidth="1"/>
    <col min="4878" max="4879" width="7.5" style="302" bestFit="1" customWidth="1"/>
    <col min="4880" max="4880" width="7.5" style="302" customWidth="1"/>
    <col min="4881" max="5120" width="9" style="302"/>
    <col min="5121" max="5121" width="13.875" style="302" customWidth="1"/>
    <col min="5122" max="5123" width="7.5" style="302" bestFit="1" customWidth="1"/>
    <col min="5124" max="5124" width="7.5" style="302" customWidth="1"/>
    <col min="5125" max="5125" width="13.875" style="302" customWidth="1"/>
    <col min="5126" max="5127" width="7.5" style="302" bestFit="1" customWidth="1"/>
    <col min="5128" max="5128" width="7.5" style="302" customWidth="1"/>
    <col min="5129" max="5129" width="13.875" style="302" customWidth="1"/>
    <col min="5130" max="5131" width="7.5" style="302" bestFit="1" customWidth="1"/>
    <col min="5132" max="5132" width="7.5" style="302" customWidth="1"/>
    <col min="5133" max="5133" width="13.875" style="302" customWidth="1"/>
    <col min="5134" max="5135" width="7.5" style="302" bestFit="1" customWidth="1"/>
    <col min="5136" max="5136" width="7.5" style="302" customWidth="1"/>
    <col min="5137" max="5376" width="9" style="302"/>
    <col min="5377" max="5377" width="13.875" style="302" customWidth="1"/>
    <col min="5378" max="5379" width="7.5" style="302" bestFit="1" customWidth="1"/>
    <col min="5380" max="5380" width="7.5" style="302" customWidth="1"/>
    <col min="5381" max="5381" width="13.875" style="302" customWidth="1"/>
    <col min="5382" max="5383" width="7.5" style="302" bestFit="1" customWidth="1"/>
    <col min="5384" max="5384" width="7.5" style="302" customWidth="1"/>
    <col min="5385" max="5385" width="13.875" style="302" customWidth="1"/>
    <col min="5386" max="5387" width="7.5" style="302" bestFit="1" customWidth="1"/>
    <col min="5388" max="5388" width="7.5" style="302" customWidth="1"/>
    <col min="5389" max="5389" width="13.875" style="302" customWidth="1"/>
    <col min="5390" max="5391" width="7.5" style="302" bestFit="1" customWidth="1"/>
    <col min="5392" max="5392" width="7.5" style="302" customWidth="1"/>
    <col min="5393" max="5632" width="9" style="302"/>
    <col min="5633" max="5633" width="13.875" style="302" customWidth="1"/>
    <col min="5634" max="5635" width="7.5" style="302" bestFit="1" customWidth="1"/>
    <col min="5636" max="5636" width="7.5" style="302" customWidth="1"/>
    <col min="5637" max="5637" width="13.875" style="302" customWidth="1"/>
    <col min="5638" max="5639" width="7.5" style="302" bestFit="1" customWidth="1"/>
    <col min="5640" max="5640" width="7.5" style="302" customWidth="1"/>
    <col min="5641" max="5641" width="13.875" style="302" customWidth="1"/>
    <col min="5642" max="5643" width="7.5" style="302" bestFit="1" customWidth="1"/>
    <col min="5644" max="5644" width="7.5" style="302" customWidth="1"/>
    <col min="5645" max="5645" width="13.875" style="302" customWidth="1"/>
    <col min="5646" max="5647" width="7.5" style="302" bestFit="1" customWidth="1"/>
    <col min="5648" max="5648" width="7.5" style="302" customWidth="1"/>
    <col min="5649" max="5888" width="9" style="302"/>
    <col min="5889" max="5889" width="13.875" style="302" customWidth="1"/>
    <col min="5890" max="5891" width="7.5" style="302" bestFit="1" customWidth="1"/>
    <col min="5892" max="5892" width="7.5" style="302" customWidth="1"/>
    <col min="5893" max="5893" width="13.875" style="302" customWidth="1"/>
    <col min="5894" max="5895" width="7.5" style="302" bestFit="1" customWidth="1"/>
    <col min="5896" max="5896" width="7.5" style="302" customWidth="1"/>
    <col min="5897" max="5897" width="13.875" style="302" customWidth="1"/>
    <col min="5898" max="5899" width="7.5" style="302" bestFit="1" customWidth="1"/>
    <col min="5900" max="5900" width="7.5" style="302" customWidth="1"/>
    <col min="5901" max="5901" width="13.875" style="302" customWidth="1"/>
    <col min="5902" max="5903" width="7.5" style="302" bestFit="1" customWidth="1"/>
    <col min="5904" max="5904" width="7.5" style="302" customWidth="1"/>
    <col min="5905" max="6144" width="9" style="302"/>
    <col min="6145" max="6145" width="13.875" style="302" customWidth="1"/>
    <col min="6146" max="6147" width="7.5" style="302" bestFit="1" customWidth="1"/>
    <col min="6148" max="6148" width="7.5" style="302" customWidth="1"/>
    <col min="6149" max="6149" width="13.875" style="302" customWidth="1"/>
    <col min="6150" max="6151" width="7.5" style="302" bestFit="1" customWidth="1"/>
    <col min="6152" max="6152" width="7.5" style="302" customWidth="1"/>
    <col min="6153" max="6153" width="13.875" style="302" customWidth="1"/>
    <col min="6154" max="6155" width="7.5" style="302" bestFit="1" customWidth="1"/>
    <col min="6156" max="6156" width="7.5" style="302" customWidth="1"/>
    <col min="6157" max="6157" width="13.875" style="302" customWidth="1"/>
    <col min="6158" max="6159" width="7.5" style="302" bestFit="1" customWidth="1"/>
    <col min="6160" max="6160" width="7.5" style="302" customWidth="1"/>
    <col min="6161" max="6400" width="9" style="302"/>
    <col min="6401" max="6401" width="13.875" style="302" customWidth="1"/>
    <col min="6402" max="6403" width="7.5" style="302" bestFit="1" customWidth="1"/>
    <col min="6404" max="6404" width="7.5" style="302" customWidth="1"/>
    <col min="6405" max="6405" width="13.875" style="302" customWidth="1"/>
    <col min="6406" max="6407" width="7.5" style="302" bestFit="1" customWidth="1"/>
    <col min="6408" max="6408" width="7.5" style="302" customWidth="1"/>
    <col min="6409" max="6409" width="13.875" style="302" customWidth="1"/>
    <col min="6410" max="6411" width="7.5" style="302" bestFit="1" customWidth="1"/>
    <col min="6412" max="6412" width="7.5" style="302" customWidth="1"/>
    <col min="6413" max="6413" width="13.875" style="302" customWidth="1"/>
    <col min="6414" max="6415" width="7.5" style="302" bestFit="1" customWidth="1"/>
    <col min="6416" max="6416" width="7.5" style="302" customWidth="1"/>
    <col min="6417" max="6656" width="9" style="302"/>
    <col min="6657" max="6657" width="13.875" style="302" customWidth="1"/>
    <col min="6658" max="6659" width="7.5" style="302" bestFit="1" customWidth="1"/>
    <col min="6660" max="6660" width="7.5" style="302" customWidth="1"/>
    <col min="6661" max="6661" width="13.875" style="302" customWidth="1"/>
    <col min="6662" max="6663" width="7.5" style="302" bestFit="1" customWidth="1"/>
    <col min="6664" max="6664" width="7.5" style="302" customWidth="1"/>
    <col min="6665" max="6665" width="13.875" style="302" customWidth="1"/>
    <col min="6666" max="6667" width="7.5" style="302" bestFit="1" customWidth="1"/>
    <col min="6668" max="6668" width="7.5" style="302" customWidth="1"/>
    <col min="6669" max="6669" width="13.875" style="302" customWidth="1"/>
    <col min="6670" max="6671" width="7.5" style="302" bestFit="1" customWidth="1"/>
    <col min="6672" max="6672" width="7.5" style="302" customWidth="1"/>
    <col min="6673" max="6912" width="9" style="302"/>
    <col min="6913" max="6913" width="13.875" style="302" customWidth="1"/>
    <col min="6914" max="6915" width="7.5" style="302" bestFit="1" customWidth="1"/>
    <col min="6916" max="6916" width="7.5" style="302" customWidth="1"/>
    <col min="6917" max="6917" width="13.875" style="302" customWidth="1"/>
    <col min="6918" max="6919" width="7.5" style="302" bestFit="1" customWidth="1"/>
    <col min="6920" max="6920" width="7.5" style="302" customWidth="1"/>
    <col min="6921" max="6921" width="13.875" style="302" customWidth="1"/>
    <col min="6922" max="6923" width="7.5" style="302" bestFit="1" customWidth="1"/>
    <col min="6924" max="6924" width="7.5" style="302" customWidth="1"/>
    <col min="6925" max="6925" width="13.875" style="302" customWidth="1"/>
    <col min="6926" max="6927" width="7.5" style="302" bestFit="1" customWidth="1"/>
    <col min="6928" max="6928" width="7.5" style="302" customWidth="1"/>
    <col min="6929" max="7168" width="9" style="302"/>
    <col min="7169" max="7169" width="13.875" style="302" customWidth="1"/>
    <col min="7170" max="7171" width="7.5" style="302" bestFit="1" customWidth="1"/>
    <col min="7172" max="7172" width="7.5" style="302" customWidth="1"/>
    <col min="7173" max="7173" width="13.875" style="302" customWidth="1"/>
    <col min="7174" max="7175" width="7.5" style="302" bestFit="1" customWidth="1"/>
    <col min="7176" max="7176" width="7.5" style="302" customWidth="1"/>
    <col min="7177" max="7177" width="13.875" style="302" customWidth="1"/>
    <col min="7178" max="7179" width="7.5" style="302" bestFit="1" customWidth="1"/>
    <col min="7180" max="7180" width="7.5" style="302" customWidth="1"/>
    <col min="7181" max="7181" width="13.875" style="302" customWidth="1"/>
    <col min="7182" max="7183" width="7.5" style="302" bestFit="1" customWidth="1"/>
    <col min="7184" max="7184" width="7.5" style="302" customWidth="1"/>
    <col min="7185" max="7424" width="9" style="302"/>
    <col min="7425" max="7425" width="13.875" style="302" customWidth="1"/>
    <col min="7426" max="7427" width="7.5" style="302" bestFit="1" customWidth="1"/>
    <col min="7428" max="7428" width="7.5" style="302" customWidth="1"/>
    <col min="7429" max="7429" width="13.875" style="302" customWidth="1"/>
    <col min="7430" max="7431" width="7.5" style="302" bestFit="1" customWidth="1"/>
    <col min="7432" max="7432" width="7.5" style="302" customWidth="1"/>
    <col min="7433" max="7433" width="13.875" style="302" customWidth="1"/>
    <col min="7434" max="7435" width="7.5" style="302" bestFit="1" customWidth="1"/>
    <col min="7436" max="7436" width="7.5" style="302" customWidth="1"/>
    <col min="7437" max="7437" width="13.875" style="302" customWidth="1"/>
    <col min="7438" max="7439" width="7.5" style="302" bestFit="1" customWidth="1"/>
    <col min="7440" max="7440" width="7.5" style="302" customWidth="1"/>
    <col min="7441" max="7680" width="9" style="302"/>
    <col min="7681" max="7681" width="13.875" style="302" customWidth="1"/>
    <col min="7682" max="7683" width="7.5" style="302" bestFit="1" customWidth="1"/>
    <col min="7684" max="7684" width="7.5" style="302" customWidth="1"/>
    <col min="7685" max="7685" width="13.875" style="302" customWidth="1"/>
    <col min="7686" max="7687" width="7.5" style="302" bestFit="1" customWidth="1"/>
    <col min="7688" max="7688" width="7.5" style="302" customWidth="1"/>
    <col min="7689" max="7689" width="13.875" style="302" customWidth="1"/>
    <col min="7690" max="7691" width="7.5" style="302" bestFit="1" customWidth="1"/>
    <col min="7692" max="7692" width="7.5" style="302" customWidth="1"/>
    <col min="7693" max="7693" width="13.875" style="302" customWidth="1"/>
    <col min="7694" max="7695" width="7.5" style="302" bestFit="1" customWidth="1"/>
    <col min="7696" max="7696" width="7.5" style="302" customWidth="1"/>
    <col min="7697" max="7936" width="9" style="302"/>
    <col min="7937" max="7937" width="13.875" style="302" customWidth="1"/>
    <col min="7938" max="7939" width="7.5" style="302" bestFit="1" customWidth="1"/>
    <col min="7940" max="7940" width="7.5" style="302" customWidth="1"/>
    <col min="7941" max="7941" width="13.875" style="302" customWidth="1"/>
    <col min="7942" max="7943" width="7.5" style="302" bestFit="1" customWidth="1"/>
    <col min="7944" max="7944" width="7.5" style="302" customWidth="1"/>
    <col min="7945" max="7945" width="13.875" style="302" customWidth="1"/>
    <col min="7946" max="7947" width="7.5" style="302" bestFit="1" customWidth="1"/>
    <col min="7948" max="7948" width="7.5" style="302" customWidth="1"/>
    <col min="7949" max="7949" width="13.875" style="302" customWidth="1"/>
    <col min="7950" max="7951" width="7.5" style="302" bestFit="1" customWidth="1"/>
    <col min="7952" max="7952" width="7.5" style="302" customWidth="1"/>
    <col min="7953" max="8192" width="9" style="302"/>
    <col min="8193" max="8193" width="13.875" style="302" customWidth="1"/>
    <col min="8194" max="8195" width="7.5" style="302" bestFit="1" customWidth="1"/>
    <col min="8196" max="8196" width="7.5" style="302" customWidth="1"/>
    <col min="8197" max="8197" width="13.875" style="302" customWidth="1"/>
    <col min="8198" max="8199" width="7.5" style="302" bestFit="1" customWidth="1"/>
    <col min="8200" max="8200" width="7.5" style="302" customWidth="1"/>
    <col min="8201" max="8201" width="13.875" style="302" customWidth="1"/>
    <col min="8202" max="8203" width="7.5" style="302" bestFit="1" customWidth="1"/>
    <col min="8204" max="8204" width="7.5" style="302" customWidth="1"/>
    <col min="8205" max="8205" width="13.875" style="302" customWidth="1"/>
    <col min="8206" max="8207" width="7.5" style="302" bestFit="1" customWidth="1"/>
    <col min="8208" max="8208" width="7.5" style="302" customWidth="1"/>
    <col min="8209" max="8448" width="9" style="302"/>
    <col min="8449" max="8449" width="13.875" style="302" customWidth="1"/>
    <col min="8450" max="8451" width="7.5" style="302" bestFit="1" customWidth="1"/>
    <col min="8452" max="8452" width="7.5" style="302" customWidth="1"/>
    <col min="8453" max="8453" width="13.875" style="302" customWidth="1"/>
    <col min="8454" max="8455" width="7.5" style="302" bestFit="1" customWidth="1"/>
    <col min="8456" max="8456" width="7.5" style="302" customWidth="1"/>
    <col min="8457" max="8457" width="13.875" style="302" customWidth="1"/>
    <col min="8458" max="8459" width="7.5" style="302" bestFit="1" customWidth="1"/>
    <col min="8460" max="8460" width="7.5" style="302" customWidth="1"/>
    <col min="8461" max="8461" width="13.875" style="302" customWidth="1"/>
    <col min="8462" max="8463" width="7.5" style="302" bestFit="1" customWidth="1"/>
    <col min="8464" max="8464" width="7.5" style="302" customWidth="1"/>
    <col min="8465" max="8704" width="9" style="302"/>
    <col min="8705" max="8705" width="13.875" style="302" customWidth="1"/>
    <col min="8706" max="8707" width="7.5" style="302" bestFit="1" customWidth="1"/>
    <col min="8708" max="8708" width="7.5" style="302" customWidth="1"/>
    <col min="8709" max="8709" width="13.875" style="302" customWidth="1"/>
    <col min="8710" max="8711" width="7.5" style="302" bestFit="1" customWidth="1"/>
    <col min="8712" max="8712" width="7.5" style="302" customWidth="1"/>
    <col min="8713" max="8713" width="13.875" style="302" customWidth="1"/>
    <col min="8714" max="8715" width="7.5" style="302" bestFit="1" customWidth="1"/>
    <col min="8716" max="8716" width="7.5" style="302" customWidth="1"/>
    <col min="8717" max="8717" width="13.875" style="302" customWidth="1"/>
    <col min="8718" max="8719" width="7.5" style="302" bestFit="1" customWidth="1"/>
    <col min="8720" max="8720" width="7.5" style="302" customWidth="1"/>
    <col min="8721" max="8960" width="9" style="302"/>
    <col min="8961" max="8961" width="13.875" style="302" customWidth="1"/>
    <col min="8962" max="8963" width="7.5" style="302" bestFit="1" customWidth="1"/>
    <col min="8964" max="8964" width="7.5" style="302" customWidth="1"/>
    <col min="8965" max="8965" width="13.875" style="302" customWidth="1"/>
    <col min="8966" max="8967" width="7.5" style="302" bestFit="1" customWidth="1"/>
    <col min="8968" max="8968" width="7.5" style="302" customWidth="1"/>
    <col min="8969" max="8969" width="13.875" style="302" customWidth="1"/>
    <col min="8970" max="8971" width="7.5" style="302" bestFit="1" customWidth="1"/>
    <col min="8972" max="8972" width="7.5" style="302" customWidth="1"/>
    <col min="8973" max="8973" width="13.875" style="302" customWidth="1"/>
    <col min="8974" max="8975" width="7.5" style="302" bestFit="1" customWidth="1"/>
    <col min="8976" max="8976" width="7.5" style="302" customWidth="1"/>
    <col min="8977" max="9216" width="9" style="302"/>
    <col min="9217" max="9217" width="13.875" style="302" customWidth="1"/>
    <col min="9218" max="9219" width="7.5" style="302" bestFit="1" customWidth="1"/>
    <col min="9220" max="9220" width="7.5" style="302" customWidth="1"/>
    <col min="9221" max="9221" width="13.875" style="302" customWidth="1"/>
    <col min="9222" max="9223" width="7.5" style="302" bestFit="1" customWidth="1"/>
    <col min="9224" max="9224" width="7.5" style="302" customWidth="1"/>
    <col min="9225" max="9225" width="13.875" style="302" customWidth="1"/>
    <col min="9226" max="9227" width="7.5" style="302" bestFit="1" customWidth="1"/>
    <col min="9228" max="9228" width="7.5" style="302" customWidth="1"/>
    <col min="9229" max="9229" width="13.875" style="302" customWidth="1"/>
    <col min="9230" max="9231" width="7.5" style="302" bestFit="1" customWidth="1"/>
    <col min="9232" max="9232" width="7.5" style="302" customWidth="1"/>
    <col min="9233" max="9472" width="9" style="302"/>
    <col min="9473" max="9473" width="13.875" style="302" customWidth="1"/>
    <col min="9474" max="9475" width="7.5" style="302" bestFit="1" customWidth="1"/>
    <col min="9476" max="9476" width="7.5" style="302" customWidth="1"/>
    <col min="9477" max="9477" width="13.875" style="302" customWidth="1"/>
    <col min="9478" max="9479" width="7.5" style="302" bestFit="1" customWidth="1"/>
    <col min="9480" max="9480" width="7.5" style="302" customWidth="1"/>
    <col min="9481" max="9481" width="13.875" style="302" customWidth="1"/>
    <col min="9482" max="9483" width="7.5" style="302" bestFit="1" customWidth="1"/>
    <col min="9484" max="9484" width="7.5" style="302" customWidth="1"/>
    <col min="9485" max="9485" width="13.875" style="302" customWidth="1"/>
    <col min="9486" max="9487" width="7.5" style="302" bestFit="1" customWidth="1"/>
    <col min="9488" max="9488" width="7.5" style="302" customWidth="1"/>
    <col min="9489" max="9728" width="9" style="302"/>
    <col min="9729" max="9729" width="13.875" style="302" customWidth="1"/>
    <col min="9730" max="9731" width="7.5" style="302" bestFit="1" customWidth="1"/>
    <col min="9732" max="9732" width="7.5" style="302" customWidth="1"/>
    <col min="9733" max="9733" width="13.875" style="302" customWidth="1"/>
    <col min="9734" max="9735" width="7.5" style="302" bestFit="1" customWidth="1"/>
    <col min="9736" max="9736" width="7.5" style="302" customWidth="1"/>
    <col min="9737" max="9737" width="13.875" style="302" customWidth="1"/>
    <col min="9738" max="9739" width="7.5" style="302" bestFit="1" customWidth="1"/>
    <col min="9740" max="9740" width="7.5" style="302" customWidth="1"/>
    <col min="9741" max="9741" width="13.875" style="302" customWidth="1"/>
    <col min="9742" max="9743" width="7.5" style="302" bestFit="1" customWidth="1"/>
    <col min="9744" max="9744" width="7.5" style="302" customWidth="1"/>
    <col min="9745" max="9984" width="9" style="302"/>
    <col min="9985" max="9985" width="13.875" style="302" customWidth="1"/>
    <col min="9986" max="9987" width="7.5" style="302" bestFit="1" customWidth="1"/>
    <col min="9988" max="9988" width="7.5" style="302" customWidth="1"/>
    <col min="9989" max="9989" width="13.875" style="302" customWidth="1"/>
    <col min="9990" max="9991" width="7.5" style="302" bestFit="1" customWidth="1"/>
    <col min="9992" max="9992" width="7.5" style="302" customWidth="1"/>
    <col min="9993" max="9993" width="13.875" style="302" customWidth="1"/>
    <col min="9994" max="9995" width="7.5" style="302" bestFit="1" customWidth="1"/>
    <col min="9996" max="9996" width="7.5" style="302" customWidth="1"/>
    <col min="9997" max="9997" width="13.875" style="302" customWidth="1"/>
    <col min="9998" max="9999" width="7.5" style="302" bestFit="1" customWidth="1"/>
    <col min="10000" max="10000" width="7.5" style="302" customWidth="1"/>
    <col min="10001" max="10240" width="9" style="302"/>
    <col min="10241" max="10241" width="13.875" style="302" customWidth="1"/>
    <col min="10242" max="10243" width="7.5" style="302" bestFit="1" customWidth="1"/>
    <col min="10244" max="10244" width="7.5" style="302" customWidth="1"/>
    <col min="10245" max="10245" width="13.875" style="302" customWidth="1"/>
    <col min="10246" max="10247" width="7.5" style="302" bestFit="1" customWidth="1"/>
    <col min="10248" max="10248" width="7.5" style="302" customWidth="1"/>
    <col min="10249" max="10249" width="13.875" style="302" customWidth="1"/>
    <col min="10250" max="10251" width="7.5" style="302" bestFit="1" customWidth="1"/>
    <col min="10252" max="10252" width="7.5" style="302" customWidth="1"/>
    <col min="10253" max="10253" width="13.875" style="302" customWidth="1"/>
    <col min="10254" max="10255" width="7.5" style="302" bestFit="1" customWidth="1"/>
    <col min="10256" max="10256" width="7.5" style="302" customWidth="1"/>
    <col min="10257" max="10496" width="9" style="302"/>
    <col min="10497" max="10497" width="13.875" style="302" customWidth="1"/>
    <col min="10498" max="10499" width="7.5" style="302" bestFit="1" customWidth="1"/>
    <col min="10500" max="10500" width="7.5" style="302" customWidth="1"/>
    <col min="10501" max="10501" width="13.875" style="302" customWidth="1"/>
    <col min="10502" max="10503" width="7.5" style="302" bestFit="1" customWidth="1"/>
    <col min="10504" max="10504" width="7.5" style="302" customWidth="1"/>
    <col min="10505" max="10505" width="13.875" style="302" customWidth="1"/>
    <col min="10506" max="10507" width="7.5" style="302" bestFit="1" customWidth="1"/>
    <col min="10508" max="10508" width="7.5" style="302" customWidth="1"/>
    <col min="10509" max="10509" width="13.875" style="302" customWidth="1"/>
    <col min="10510" max="10511" width="7.5" style="302" bestFit="1" customWidth="1"/>
    <col min="10512" max="10512" width="7.5" style="302" customWidth="1"/>
    <col min="10513" max="10752" width="9" style="302"/>
    <col min="10753" max="10753" width="13.875" style="302" customWidth="1"/>
    <col min="10754" max="10755" width="7.5" style="302" bestFit="1" customWidth="1"/>
    <col min="10756" max="10756" width="7.5" style="302" customWidth="1"/>
    <col min="10757" max="10757" width="13.875" style="302" customWidth="1"/>
    <col min="10758" max="10759" width="7.5" style="302" bestFit="1" customWidth="1"/>
    <col min="10760" max="10760" width="7.5" style="302" customWidth="1"/>
    <col min="10761" max="10761" width="13.875" style="302" customWidth="1"/>
    <col min="10762" max="10763" width="7.5" style="302" bestFit="1" customWidth="1"/>
    <col min="10764" max="10764" width="7.5" style="302" customWidth="1"/>
    <col min="10765" max="10765" width="13.875" style="302" customWidth="1"/>
    <col min="10766" max="10767" width="7.5" style="302" bestFit="1" customWidth="1"/>
    <col min="10768" max="10768" width="7.5" style="302" customWidth="1"/>
    <col min="10769" max="11008" width="9" style="302"/>
    <col min="11009" max="11009" width="13.875" style="302" customWidth="1"/>
    <col min="11010" max="11011" width="7.5" style="302" bestFit="1" customWidth="1"/>
    <col min="11012" max="11012" width="7.5" style="302" customWidth="1"/>
    <col min="11013" max="11013" width="13.875" style="302" customWidth="1"/>
    <col min="11014" max="11015" width="7.5" style="302" bestFit="1" customWidth="1"/>
    <col min="11016" max="11016" width="7.5" style="302" customWidth="1"/>
    <col min="11017" max="11017" width="13.875" style="302" customWidth="1"/>
    <col min="11018" max="11019" width="7.5" style="302" bestFit="1" customWidth="1"/>
    <col min="11020" max="11020" width="7.5" style="302" customWidth="1"/>
    <col min="11021" max="11021" width="13.875" style="302" customWidth="1"/>
    <col min="11022" max="11023" width="7.5" style="302" bestFit="1" customWidth="1"/>
    <col min="11024" max="11024" width="7.5" style="302" customWidth="1"/>
    <col min="11025" max="11264" width="9" style="302"/>
    <col min="11265" max="11265" width="13.875" style="302" customWidth="1"/>
    <col min="11266" max="11267" width="7.5" style="302" bestFit="1" customWidth="1"/>
    <col min="11268" max="11268" width="7.5" style="302" customWidth="1"/>
    <col min="11269" max="11269" width="13.875" style="302" customWidth="1"/>
    <col min="11270" max="11271" width="7.5" style="302" bestFit="1" customWidth="1"/>
    <col min="11272" max="11272" width="7.5" style="302" customWidth="1"/>
    <col min="11273" max="11273" width="13.875" style="302" customWidth="1"/>
    <col min="11274" max="11275" width="7.5" style="302" bestFit="1" customWidth="1"/>
    <col min="11276" max="11276" width="7.5" style="302" customWidth="1"/>
    <col min="11277" max="11277" width="13.875" style="302" customWidth="1"/>
    <col min="11278" max="11279" width="7.5" style="302" bestFit="1" customWidth="1"/>
    <col min="11280" max="11280" width="7.5" style="302" customWidth="1"/>
    <col min="11281" max="11520" width="9" style="302"/>
    <col min="11521" max="11521" width="13.875" style="302" customWidth="1"/>
    <col min="11522" max="11523" width="7.5" style="302" bestFit="1" customWidth="1"/>
    <col min="11524" max="11524" width="7.5" style="302" customWidth="1"/>
    <col min="11525" max="11525" width="13.875" style="302" customWidth="1"/>
    <col min="11526" max="11527" width="7.5" style="302" bestFit="1" customWidth="1"/>
    <col min="11528" max="11528" width="7.5" style="302" customWidth="1"/>
    <col min="11529" max="11529" width="13.875" style="302" customWidth="1"/>
    <col min="11530" max="11531" width="7.5" style="302" bestFit="1" customWidth="1"/>
    <col min="11532" max="11532" width="7.5" style="302" customWidth="1"/>
    <col min="11533" max="11533" width="13.875" style="302" customWidth="1"/>
    <col min="11534" max="11535" width="7.5" style="302" bestFit="1" customWidth="1"/>
    <col min="11536" max="11536" width="7.5" style="302" customWidth="1"/>
    <col min="11537" max="11776" width="9" style="302"/>
    <col min="11777" max="11777" width="13.875" style="302" customWidth="1"/>
    <col min="11778" max="11779" width="7.5" style="302" bestFit="1" customWidth="1"/>
    <col min="11780" max="11780" width="7.5" style="302" customWidth="1"/>
    <col min="11781" max="11781" width="13.875" style="302" customWidth="1"/>
    <col min="11782" max="11783" width="7.5" style="302" bestFit="1" customWidth="1"/>
    <col min="11784" max="11784" width="7.5" style="302" customWidth="1"/>
    <col min="11785" max="11785" width="13.875" style="302" customWidth="1"/>
    <col min="11786" max="11787" width="7.5" style="302" bestFit="1" customWidth="1"/>
    <col min="11788" max="11788" width="7.5" style="302" customWidth="1"/>
    <col min="11789" max="11789" width="13.875" style="302" customWidth="1"/>
    <col min="11790" max="11791" width="7.5" style="302" bestFit="1" customWidth="1"/>
    <col min="11792" max="11792" width="7.5" style="302" customWidth="1"/>
    <col min="11793" max="12032" width="9" style="302"/>
    <col min="12033" max="12033" width="13.875" style="302" customWidth="1"/>
    <col min="12034" max="12035" width="7.5" style="302" bestFit="1" customWidth="1"/>
    <col min="12036" max="12036" width="7.5" style="302" customWidth="1"/>
    <col min="12037" max="12037" width="13.875" style="302" customWidth="1"/>
    <col min="12038" max="12039" width="7.5" style="302" bestFit="1" customWidth="1"/>
    <col min="12040" max="12040" width="7.5" style="302" customWidth="1"/>
    <col min="12041" max="12041" width="13.875" style="302" customWidth="1"/>
    <col min="12042" max="12043" width="7.5" style="302" bestFit="1" customWidth="1"/>
    <col min="12044" max="12044" width="7.5" style="302" customWidth="1"/>
    <col min="12045" max="12045" width="13.875" style="302" customWidth="1"/>
    <col min="12046" max="12047" width="7.5" style="302" bestFit="1" customWidth="1"/>
    <col min="12048" max="12048" width="7.5" style="302" customWidth="1"/>
    <col min="12049" max="12288" width="9" style="302"/>
    <col min="12289" max="12289" width="13.875" style="302" customWidth="1"/>
    <col min="12290" max="12291" width="7.5" style="302" bestFit="1" customWidth="1"/>
    <col min="12292" max="12292" width="7.5" style="302" customWidth="1"/>
    <col min="12293" max="12293" width="13.875" style="302" customWidth="1"/>
    <col min="12294" max="12295" width="7.5" style="302" bestFit="1" customWidth="1"/>
    <col min="12296" max="12296" width="7.5" style="302" customWidth="1"/>
    <col min="12297" max="12297" width="13.875" style="302" customWidth="1"/>
    <col min="12298" max="12299" width="7.5" style="302" bestFit="1" customWidth="1"/>
    <col min="12300" max="12300" width="7.5" style="302" customWidth="1"/>
    <col min="12301" max="12301" width="13.875" style="302" customWidth="1"/>
    <col min="12302" max="12303" width="7.5" style="302" bestFit="1" customWidth="1"/>
    <col min="12304" max="12304" width="7.5" style="302" customWidth="1"/>
    <col min="12305" max="12544" width="9" style="302"/>
    <col min="12545" max="12545" width="13.875" style="302" customWidth="1"/>
    <col min="12546" max="12547" width="7.5" style="302" bestFit="1" customWidth="1"/>
    <col min="12548" max="12548" width="7.5" style="302" customWidth="1"/>
    <col min="12549" max="12549" width="13.875" style="302" customWidth="1"/>
    <col min="12550" max="12551" width="7.5" style="302" bestFit="1" customWidth="1"/>
    <col min="12552" max="12552" width="7.5" style="302" customWidth="1"/>
    <col min="12553" max="12553" width="13.875" style="302" customWidth="1"/>
    <col min="12554" max="12555" width="7.5" style="302" bestFit="1" customWidth="1"/>
    <col min="12556" max="12556" width="7.5" style="302" customWidth="1"/>
    <col min="12557" max="12557" width="13.875" style="302" customWidth="1"/>
    <col min="12558" max="12559" width="7.5" style="302" bestFit="1" customWidth="1"/>
    <col min="12560" max="12560" width="7.5" style="302" customWidth="1"/>
    <col min="12561" max="12800" width="9" style="302"/>
    <col min="12801" max="12801" width="13.875" style="302" customWidth="1"/>
    <col min="12802" max="12803" width="7.5" style="302" bestFit="1" customWidth="1"/>
    <col min="12804" max="12804" width="7.5" style="302" customWidth="1"/>
    <col min="12805" max="12805" width="13.875" style="302" customWidth="1"/>
    <col min="12806" max="12807" width="7.5" style="302" bestFit="1" customWidth="1"/>
    <col min="12808" max="12808" width="7.5" style="302" customWidth="1"/>
    <col min="12809" max="12809" width="13.875" style="302" customWidth="1"/>
    <col min="12810" max="12811" width="7.5" style="302" bestFit="1" customWidth="1"/>
    <col min="12812" max="12812" width="7.5" style="302" customWidth="1"/>
    <col min="12813" max="12813" width="13.875" style="302" customWidth="1"/>
    <col min="12814" max="12815" width="7.5" style="302" bestFit="1" customWidth="1"/>
    <col min="12816" max="12816" width="7.5" style="302" customWidth="1"/>
    <col min="12817" max="13056" width="9" style="302"/>
    <col min="13057" max="13057" width="13.875" style="302" customWidth="1"/>
    <col min="13058" max="13059" width="7.5" style="302" bestFit="1" customWidth="1"/>
    <col min="13060" max="13060" width="7.5" style="302" customWidth="1"/>
    <col min="13061" max="13061" width="13.875" style="302" customWidth="1"/>
    <col min="13062" max="13063" width="7.5" style="302" bestFit="1" customWidth="1"/>
    <col min="13064" max="13064" width="7.5" style="302" customWidth="1"/>
    <col min="13065" max="13065" width="13.875" style="302" customWidth="1"/>
    <col min="13066" max="13067" width="7.5" style="302" bestFit="1" customWidth="1"/>
    <col min="13068" max="13068" width="7.5" style="302" customWidth="1"/>
    <col min="13069" max="13069" width="13.875" style="302" customWidth="1"/>
    <col min="13070" max="13071" width="7.5" style="302" bestFit="1" customWidth="1"/>
    <col min="13072" max="13072" width="7.5" style="302" customWidth="1"/>
    <col min="13073" max="13312" width="9" style="302"/>
    <col min="13313" max="13313" width="13.875" style="302" customWidth="1"/>
    <col min="13314" max="13315" width="7.5" style="302" bestFit="1" customWidth="1"/>
    <col min="13316" max="13316" width="7.5" style="302" customWidth="1"/>
    <col min="13317" max="13317" width="13.875" style="302" customWidth="1"/>
    <col min="13318" max="13319" width="7.5" style="302" bestFit="1" customWidth="1"/>
    <col min="13320" max="13320" width="7.5" style="302" customWidth="1"/>
    <col min="13321" max="13321" width="13.875" style="302" customWidth="1"/>
    <col min="13322" max="13323" width="7.5" style="302" bestFit="1" customWidth="1"/>
    <col min="13324" max="13324" width="7.5" style="302" customWidth="1"/>
    <col min="13325" max="13325" width="13.875" style="302" customWidth="1"/>
    <col min="13326" max="13327" width="7.5" style="302" bestFit="1" customWidth="1"/>
    <col min="13328" max="13328" width="7.5" style="302" customWidth="1"/>
    <col min="13329" max="13568" width="9" style="302"/>
    <col min="13569" max="13569" width="13.875" style="302" customWidth="1"/>
    <col min="13570" max="13571" width="7.5" style="302" bestFit="1" customWidth="1"/>
    <col min="13572" max="13572" width="7.5" style="302" customWidth="1"/>
    <col min="13573" max="13573" width="13.875" style="302" customWidth="1"/>
    <col min="13574" max="13575" width="7.5" style="302" bestFit="1" customWidth="1"/>
    <col min="13576" max="13576" width="7.5" style="302" customWidth="1"/>
    <col min="13577" max="13577" width="13.875" style="302" customWidth="1"/>
    <col min="13578" max="13579" width="7.5" style="302" bestFit="1" customWidth="1"/>
    <col min="13580" max="13580" width="7.5" style="302" customWidth="1"/>
    <col min="13581" max="13581" width="13.875" style="302" customWidth="1"/>
    <col min="13582" max="13583" width="7.5" style="302" bestFit="1" customWidth="1"/>
    <col min="13584" max="13584" width="7.5" style="302" customWidth="1"/>
    <col min="13585" max="13824" width="9" style="302"/>
    <col min="13825" max="13825" width="13.875" style="302" customWidth="1"/>
    <col min="13826" max="13827" width="7.5" style="302" bestFit="1" customWidth="1"/>
    <col min="13828" max="13828" width="7.5" style="302" customWidth="1"/>
    <col min="13829" max="13829" width="13.875" style="302" customWidth="1"/>
    <col min="13830" max="13831" width="7.5" style="302" bestFit="1" customWidth="1"/>
    <col min="13832" max="13832" width="7.5" style="302" customWidth="1"/>
    <col min="13833" max="13833" width="13.875" style="302" customWidth="1"/>
    <col min="13834" max="13835" width="7.5" style="302" bestFit="1" customWidth="1"/>
    <col min="13836" max="13836" width="7.5" style="302" customWidth="1"/>
    <col min="13837" max="13837" width="13.875" style="302" customWidth="1"/>
    <col min="13838" max="13839" width="7.5" style="302" bestFit="1" customWidth="1"/>
    <col min="13840" max="13840" width="7.5" style="302" customWidth="1"/>
    <col min="13841" max="14080" width="9" style="302"/>
    <col min="14081" max="14081" width="13.875" style="302" customWidth="1"/>
    <col min="14082" max="14083" width="7.5" style="302" bestFit="1" customWidth="1"/>
    <col min="14084" max="14084" width="7.5" style="302" customWidth="1"/>
    <col min="14085" max="14085" width="13.875" style="302" customWidth="1"/>
    <col min="14086" max="14087" width="7.5" style="302" bestFit="1" customWidth="1"/>
    <col min="14088" max="14088" width="7.5" style="302" customWidth="1"/>
    <col min="14089" max="14089" width="13.875" style="302" customWidth="1"/>
    <col min="14090" max="14091" width="7.5" style="302" bestFit="1" customWidth="1"/>
    <col min="14092" max="14092" width="7.5" style="302" customWidth="1"/>
    <col min="14093" max="14093" width="13.875" style="302" customWidth="1"/>
    <col min="14094" max="14095" width="7.5" style="302" bestFit="1" customWidth="1"/>
    <col min="14096" max="14096" width="7.5" style="302" customWidth="1"/>
    <col min="14097" max="14336" width="9" style="302"/>
    <col min="14337" max="14337" width="13.875" style="302" customWidth="1"/>
    <col min="14338" max="14339" width="7.5" style="302" bestFit="1" customWidth="1"/>
    <col min="14340" max="14340" width="7.5" style="302" customWidth="1"/>
    <col min="14341" max="14341" width="13.875" style="302" customWidth="1"/>
    <col min="14342" max="14343" width="7.5" style="302" bestFit="1" customWidth="1"/>
    <col min="14344" max="14344" width="7.5" style="302" customWidth="1"/>
    <col min="14345" max="14345" width="13.875" style="302" customWidth="1"/>
    <col min="14346" max="14347" width="7.5" style="302" bestFit="1" customWidth="1"/>
    <col min="14348" max="14348" width="7.5" style="302" customWidth="1"/>
    <col min="14349" max="14349" width="13.875" style="302" customWidth="1"/>
    <col min="14350" max="14351" width="7.5" style="302" bestFit="1" customWidth="1"/>
    <col min="14352" max="14352" width="7.5" style="302" customWidth="1"/>
    <col min="14353" max="14592" width="9" style="302"/>
    <col min="14593" max="14593" width="13.875" style="302" customWidth="1"/>
    <col min="14594" max="14595" width="7.5" style="302" bestFit="1" customWidth="1"/>
    <col min="14596" max="14596" width="7.5" style="302" customWidth="1"/>
    <col min="14597" max="14597" width="13.875" style="302" customWidth="1"/>
    <col min="14598" max="14599" width="7.5" style="302" bestFit="1" customWidth="1"/>
    <col min="14600" max="14600" width="7.5" style="302" customWidth="1"/>
    <col min="14601" max="14601" width="13.875" style="302" customWidth="1"/>
    <col min="14602" max="14603" width="7.5" style="302" bestFit="1" customWidth="1"/>
    <col min="14604" max="14604" width="7.5" style="302" customWidth="1"/>
    <col min="14605" max="14605" width="13.875" style="302" customWidth="1"/>
    <col min="14606" max="14607" width="7.5" style="302" bestFit="1" customWidth="1"/>
    <col min="14608" max="14608" width="7.5" style="302" customWidth="1"/>
    <col min="14609" max="14848" width="9" style="302"/>
    <col min="14849" max="14849" width="13.875" style="302" customWidth="1"/>
    <col min="14850" max="14851" width="7.5" style="302" bestFit="1" customWidth="1"/>
    <col min="14852" max="14852" width="7.5" style="302" customWidth="1"/>
    <col min="14853" max="14853" width="13.875" style="302" customWidth="1"/>
    <col min="14854" max="14855" width="7.5" style="302" bestFit="1" customWidth="1"/>
    <col min="14856" max="14856" width="7.5" style="302" customWidth="1"/>
    <col min="14857" max="14857" width="13.875" style="302" customWidth="1"/>
    <col min="14858" max="14859" width="7.5" style="302" bestFit="1" customWidth="1"/>
    <col min="14860" max="14860" width="7.5" style="302" customWidth="1"/>
    <col min="14861" max="14861" width="13.875" style="302" customWidth="1"/>
    <col min="14862" max="14863" width="7.5" style="302" bestFit="1" customWidth="1"/>
    <col min="14864" max="14864" width="7.5" style="302" customWidth="1"/>
    <col min="14865" max="15104" width="9" style="302"/>
    <col min="15105" max="15105" width="13.875" style="302" customWidth="1"/>
    <col min="15106" max="15107" width="7.5" style="302" bestFit="1" customWidth="1"/>
    <col min="15108" max="15108" width="7.5" style="302" customWidth="1"/>
    <col min="15109" max="15109" width="13.875" style="302" customWidth="1"/>
    <col min="15110" max="15111" width="7.5" style="302" bestFit="1" customWidth="1"/>
    <col min="15112" max="15112" width="7.5" style="302" customWidth="1"/>
    <col min="15113" max="15113" width="13.875" style="302" customWidth="1"/>
    <col min="15114" max="15115" width="7.5" style="302" bestFit="1" customWidth="1"/>
    <col min="15116" max="15116" width="7.5" style="302" customWidth="1"/>
    <col min="15117" max="15117" width="13.875" style="302" customWidth="1"/>
    <col min="15118" max="15119" width="7.5" style="302" bestFit="1" customWidth="1"/>
    <col min="15120" max="15120" width="7.5" style="302" customWidth="1"/>
    <col min="15121" max="15360" width="9" style="302"/>
    <col min="15361" max="15361" width="13.875" style="302" customWidth="1"/>
    <col min="15362" max="15363" width="7.5" style="302" bestFit="1" customWidth="1"/>
    <col min="15364" max="15364" width="7.5" style="302" customWidth="1"/>
    <col min="15365" max="15365" width="13.875" style="302" customWidth="1"/>
    <col min="15366" max="15367" width="7.5" style="302" bestFit="1" customWidth="1"/>
    <col min="15368" max="15368" width="7.5" style="302" customWidth="1"/>
    <col min="15369" max="15369" width="13.875" style="302" customWidth="1"/>
    <col min="15370" max="15371" width="7.5" style="302" bestFit="1" customWidth="1"/>
    <col min="15372" max="15372" width="7.5" style="302" customWidth="1"/>
    <col min="15373" max="15373" width="13.875" style="302" customWidth="1"/>
    <col min="15374" max="15375" width="7.5" style="302" bestFit="1" customWidth="1"/>
    <col min="15376" max="15376" width="7.5" style="302" customWidth="1"/>
    <col min="15377" max="15616" width="9" style="302"/>
    <col min="15617" max="15617" width="13.875" style="302" customWidth="1"/>
    <col min="15618" max="15619" width="7.5" style="302" bestFit="1" customWidth="1"/>
    <col min="15620" max="15620" width="7.5" style="302" customWidth="1"/>
    <col min="15621" max="15621" width="13.875" style="302" customWidth="1"/>
    <col min="15622" max="15623" width="7.5" style="302" bestFit="1" customWidth="1"/>
    <col min="15624" max="15624" width="7.5" style="302" customWidth="1"/>
    <col min="15625" max="15625" width="13.875" style="302" customWidth="1"/>
    <col min="15626" max="15627" width="7.5" style="302" bestFit="1" customWidth="1"/>
    <col min="15628" max="15628" width="7.5" style="302" customWidth="1"/>
    <col min="15629" max="15629" width="13.875" style="302" customWidth="1"/>
    <col min="15630" max="15631" width="7.5" style="302" bestFit="1" customWidth="1"/>
    <col min="15632" max="15632" width="7.5" style="302" customWidth="1"/>
    <col min="15633" max="15872" width="9" style="302"/>
    <col min="15873" max="15873" width="13.875" style="302" customWidth="1"/>
    <col min="15874" max="15875" width="7.5" style="302" bestFit="1" customWidth="1"/>
    <col min="15876" max="15876" width="7.5" style="302" customWidth="1"/>
    <col min="15877" max="15877" width="13.875" style="302" customWidth="1"/>
    <col min="15878" max="15879" width="7.5" style="302" bestFit="1" customWidth="1"/>
    <col min="15880" max="15880" width="7.5" style="302" customWidth="1"/>
    <col min="15881" max="15881" width="13.875" style="302" customWidth="1"/>
    <col min="15882" max="15883" width="7.5" style="302" bestFit="1" customWidth="1"/>
    <col min="15884" max="15884" width="7.5" style="302" customWidth="1"/>
    <col min="15885" max="15885" width="13.875" style="302" customWidth="1"/>
    <col min="15886" max="15887" width="7.5" style="302" bestFit="1" customWidth="1"/>
    <col min="15888" max="15888" width="7.5" style="302" customWidth="1"/>
    <col min="15889" max="16128" width="9" style="302"/>
    <col min="16129" max="16129" width="13.875" style="302" customWidth="1"/>
    <col min="16130" max="16131" width="7.5" style="302" bestFit="1" customWidth="1"/>
    <col min="16132" max="16132" width="7.5" style="302" customWidth="1"/>
    <col min="16133" max="16133" width="13.875" style="302" customWidth="1"/>
    <col min="16134" max="16135" width="7.5" style="302" bestFit="1" customWidth="1"/>
    <col min="16136" max="16136" width="7.5" style="302" customWidth="1"/>
    <col min="16137" max="16137" width="13.875" style="302" customWidth="1"/>
    <col min="16138" max="16139" width="7.5" style="302" bestFit="1" customWidth="1"/>
    <col min="16140" max="16140" width="7.5" style="302" customWidth="1"/>
    <col min="16141" max="16141" width="13.875" style="302" customWidth="1"/>
    <col min="16142" max="16143" width="7.5" style="302" bestFit="1" customWidth="1"/>
    <col min="16144" max="16144" width="7.5" style="302" customWidth="1"/>
    <col min="16145" max="16384" width="9" style="302"/>
  </cols>
  <sheetData>
    <row r="1" spans="1:22">
      <c r="A1" s="218"/>
      <c r="B1" s="301"/>
      <c r="C1" s="301"/>
      <c r="D1" s="301"/>
      <c r="E1" s="301"/>
      <c r="F1" s="301"/>
      <c r="G1" s="301"/>
      <c r="H1" s="301"/>
      <c r="I1" s="301"/>
      <c r="J1" s="301"/>
      <c r="K1" s="301"/>
      <c r="L1" s="301"/>
      <c r="M1" s="301"/>
      <c r="N1" s="301"/>
      <c r="R1" s="579" t="s">
        <v>154</v>
      </c>
      <c r="S1" s="580"/>
      <c r="T1" s="580"/>
      <c r="U1" s="580"/>
      <c r="V1" s="581"/>
    </row>
    <row r="2" spans="1:22" ht="16.5">
      <c r="A2" s="1190" t="s">
        <v>822</v>
      </c>
      <c r="B2" s="1190"/>
      <c r="C2" s="1190"/>
      <c r="D2" s="1190"/>
      <c r="E2" s="1190"/>
      <c r="F2" s="1190"/>
      <c r="G2" s="1190"/>
      <c r="H2" s="1190"/>
      <c r="I2" s="1190"/>
      <c r="J2" s="1190"/>
      <c r="K2" s="1190"/>
      <c r="L2" s="1190"/>
      <c r="M2" s="1190"/>
      <c r="N2" s="1190"/>
      <c r="O2" s="1190"/>
      <c r="P2" s="1190"/>
      <c r="R2" s="582"/>
      <c r="S2" s="583"/>
      <c r="T2" s="583"/>
      <c r="U2" s="583"/>
      <c r="V2" s="584"/>
    </row>
    <row r="3" spans="1:22">
      <c r="A3" s="301"/>
      <c r="B3" s="301"/>
      <c r="C3" s="301"/>
      <c r="D3" s="301"/>
      <c r="E3" s="301"/>
      <c r="F3" s="301"/>
      <c r="G3" s="301"/>
      <c r="H3" s="301"/>
      <c r="I3" s="301"/>
      <c r="J3" s="301"/>
      <c r="K3" s="301"/>
      <c r="L3" s="301"/>
      <c r="M3" s="301"/>
      <c r="N3" s="301"/>
      <c r="R3" s="582"/>
      <c r="S3" s="583"/>
      <c r="T3" s="583"/>
      <c r="U3" s="583"/>
      <c r="V3" s="584"/>
    </row>
    <row r="4" spans="1:22">
      <c r="A4" s="301"/>
      <c r="B4" s="303" t="s">
        <v>792</v>
      </c>
      <c r="C4" s="1191"/>
      <c r="D4" s="1191"/>
      <c r="E4" s="1191"/>
      <c r="F4" s="1191"/>
      <c r="G4" s="301"/>
      <c r="H4" s="301"/>
      <c r="I4" s="301"/>
      <c r="J4" s="301"/>
      <c r="K4" s="301"/>
      <c r="L4" s="301"/>
      <c r="M4" s="301"/>
      <c r="N4" s="301"/>
      <c r="R4" s="582"/>
      <c r="S4" s="583"/>
      <c r="T4" s="583"/>
      <c r="U4" s="583"/>
      <c r="V4" s="584"/>
    </row>
    <row r="5" spans="1:22" ht="13.5" thickBot="1">
      <c r="A5" s="301"/>
      <c r="B5" s="304"/>
      <c r="C5" s="301"/>
      <c r="D5" s="301"/>
      <c r="E5" s="301"/>
      <c r="F5" s="305"/>
      <c r="G5" s="301"/>
      <c r="H5" s="301"/>
      <c r="I5" s="301"/>
      <c r="J5" s="301"/>
      <c r="K5" s="301"/>
      <c r="L5" s="301"/>
      <c r="M5" s="301"/>
      <c r="N5" s="301"/>
      <c r="R5" s="585"/>
      <c r="S5" s="586"/>
      <c r="T5" s="586"/>
      <c r="U5" s="586"/>
      <c r="V5" s="587"/>
    </row>
    <row r="6" spans="1:22">
      <c r="A6" s="301"/>
      <c r="B6" s="303" t="s">
        <v>793</v>
      </c>
      <c r="C6" s="1191"/>
      <c r="D6" s="1191"/>
      <c r="E6" s="1191"/>
      <c r="F6" s="1191"/>
      <c r="G6" s="301"/>
      <c r="H6" s="301"/>
      <c r="L6" s="303" t="s">
        <v>794</v>
      </c>
      <c r="M6" s="1191"/>
      <c r="N6" s="1191"/>
      <c r="O6" s="1191"/>
      <c r="P6" s="303"/>
    </row>
    <row r="7" spans="1:22" ht="13.5" thickBot="1"/>
    <row r="8" spans="1:22">
      <c r="A8" s="1192"/>
      <c r="B8" s="1264"/>
      <c r="C8" s="1265"/>
      <c r="D8" s="1265"/>
      <c r="E8" s="1265"/>
      <c r="F8" s="1265"/>
      <c r="G8" s="1265"/>
      <c r="H8" s="1265"/>
      <c r="I8" s="1265"/>
      <c r="J8" s="1265"/>
      <c r="K8" s="1265"/>
      <c r="L8" s="1266"/>
      <c r="M8" s="1204" t="s">
        <v>795</v>
      </c>
      <c r="N8" s="1205"/>
      <c r="O8" s="1205"/>
      <c r="P8" s="1206"/>
    </row>
    <row r="9" spans="1:22">
      <c r="A9" s="1193"/>
      <c r="B9" s="1267"/>
      <c r="C9" s="1268"/>
      <c r="D9" s="1268"/>
      <c r="E9" s="1268"/>
      <c r="F9" s="1268"/>
      <c r="G9" s="1268"/>
      <c r="H9" s="1268"/>
      <c r="I9" s="1268"/>
      <c r="J9" s="1268"/>
      <c r="K9" s="1268"/>
      <c r="L9" s="1269"/>
      <c r="M9" s="1207"/>
      <c r="N9" s="1208"/>
      <c r="O9" s="1208"/>
      <c r="P9" s="1209"/>
    </row>
    <row r="10" spans="1:22">
      <c r="A10" s="1193"/>
      <c r="B10" s="1267"/>
      <c r="C10" s="1268"/>
      <c r="D10" s="1268"/>
      <c r="E10" s="1268"/>
      <c r="F10" s="1268"/>
      <c r="G10" s="1268"/>
      <c r="H10" s="1268"/>
      <c r="I10" s="1268"/>
      <c r="J10" s="1268"/>
      <c r="K10" s="1268"/>
      <c r="L10" s="1269"/>
      <c r="M10" s="306"/>
      <c r="N10" s="307"/>
      <c r="O10" s="307"/>
      <c r="P10" s="308"/>
    </row>
    <row r="11" spans="1:22">
      <c r="A11" s="1193"/>
      <c r="B11" s="1267"/>
      <c r="C11" s="1268"/>
      <c r="D11" s="1268"/>
      <c r="E11" s="1268"/>
      <c r="F11" s="1268"/>
      <c r="G11" s="1268"/>
      <c r="H11" s="1268"/>
      <c r="I11" s="1268"/>
      <c r="J11" s="1268"/>
      <c r="K11" s="1268"/>
      <c r="L11" s="1269"/>
      <c r="M11" s="309"/>
      <c r="N11" s="310"/>
      <c r="O11" s="310"/>
      <c r="P11" s="311"/>
    </row>
    <row r="12" spans="1:22" ht="27" customHeight="1" thickBot="1">
      <c r="A12" s="1194"/>
      <c r="B12" s="1270"/>
      <c r="C12" s="1271"/>
      <c r="D12" s="1271"/>
      <c r="E12" s="1271"/>
      <c r="F12" s="1271"/>
      <c r="G12" s="1271"/>
      <c r="H12" s="1271"/>
      <c r="I12" s="1271"/>
      <c r="J12" s="1271"/>
      <c r="K12" s="1271"/>
      <c r="L12" s="1272"/>
      <c r="M12" s="309"/>
      <c r="N12" s="310"/>
      <c r="O12" s="310"/>
      <c r="P12" s="311"/>
    </row>
    <row r="13" spans="1:22">
      <c r="A13" s="1210"/>
      <c r="B13" s="1273"/>
      <c r="C13" s="1274"/>
      <c r="D13" s="1274"/>
      <c r="E13" s="1274"/>
      <c r="F13" s="1274"/>
      <c r="G13" s="1274"/>
      <c r="H13" s="1274"/>
      <c r="I13" s="1274"/>
      <c r="J13" s="1274"/>
      <c r="K13" s="1274"/>
      <c r="L13" s="1275"/>
      <c r="M13" s="312"/>
      <c r="P13" s="313"/>
    </row>
    <row r="14" spans="1:22">
      <c r="A14" s="1211"/>
      <c r="B14" s="1276"/>
      <c r="C14" s="1183"/>
      <c r="D14" s="1183"/>
      <c r="E14" s="1183"/>
      <c r="F14" s="1183"/>
      <c r="G14" s="1183"/>
      <c r="H14" s="1183"/>
      <c r="I14" s="1183"/>
      <c r="J14" s="1183"/>
      <c r="K14" s="1183"/>
      <c r="L14" s="1184"/>
      <c r="M14" s="312"/>
      <c r="P14" s="313"/>
    </row>
    <row r="15" spans="1:22">
      <c r="A15" s="1211"/>
      <c r="B15" s="1276"/>
      <c r="C15" s="1183"/>
      <c r="D15" s="1183"/>
      <c r="E15" s="1183"/>
      <c r="F15" s="1183"/>
      <c r="G15" s="1183"/>
      <c r="H15" s="1183"/>
      <c r="I15" s="1183"/>
      <c r="J15" s="1183"/>
      <c r="K15" s="1183"/>
      <c r="L15" s="1184"/>
      <c r="M15" s="312"/>
      <c r="P15" s="313"/>
    </row>
    <row r="16" spans="1:22">
      <c r="A16" s="1211"/>
      <c r="B16" s="1276"/>
      <c r="C16" s="1183"/>
      <c r="D16" s="1183"/>
      <c r="E16" s="1183"/>
      <c r="F16" s="1183"/>
      <c r="G16" s="1183"/>
      <c r="H16" s="1183"/>
      <c r="I16" s="1183"/>
      <c r="J16" s="1183"/>
      <c r="K16" s="1183"/>
      <c r="L16" s="1184"/>
      <c r="M16" s="312"/>
      <c r="P16" s="313"/>
    </row>
    <row r="17" spans="1:16">
      <c r="A17" s="1211"/>
      <c r="B17" s="1276"/>
      <c r="C17" s="1183"/>
      <c r="D17" s="1183"/>
      <c r="E17" s="1183"/>
      <c r="F17" s="1183"/>
      <c r="G17" s="1183"/>
      <c r="H17" s="1183"/>
      <c r="I17" s="1183"/>
      <c r="J17" s="1183"/>
      <c r="K17" s="1183"/>
      <c r="L17" s="1184"/>
      <c r="M17" s="312"/>
      <c r="P17" s="313"/>
    </row>
    <row r="18" spans="1:16">
      <c r="A18" s="1211"/>
      <c r="B18" s="1276"/>
      <c r="C18" s="1183"/>
      <c r="D18" s="1183"/>
      <c r="E18" s="1183"/>
      <c r="F18" s="1183"/>
      <c r="G18" s="1183"/>
      <c r="H18" s="1183"/>
      <c r="I18" s="1183"/>
      <c r="J18" s="1183"/>
      <c r="K18" s="1183"/>
      <c r="L18" s="1184"/>
      <c r="M18" s="312"/>
      <c r="P18" s="313"/>
    </row>
    <row r="19" spans="1:16" ht="13.5" thickBot="1">
      <c r="A19" s="1212"/>
      <c r="B19" s="1277"/>
      <c r="C19" s="1186"/>
      <c r="D19" s="1186"/>
      <c r="E19" s="1186"/>
      <c r="F19" s="1186"/>
      <c r="G19" s="1186"/>
      <c r="H19" s="1186"/>
      <c r="I19" s="1186"/>
      <c r="J19" s="1186"/>
      <c r="K19" s="1186"/>
      <c r="L19" s="1187"/>
      <c r="M19" s="312"/>
      <c r="P19" s="313"/>
    </row>
    <row r="20" spans="1:16" ht="15.75" customHeight="1">
      <c r="A20" s="315" t="s">
        <v>796</v>
      </c>
      <c r="B20" s="1224"/>
      <c r="C20" s="1224"/>
      <c r="D20" s="1225"/>
      <c r="E20" s="315" t="s">
        <v>796</v>
      </c>
      <c r="F20" s="1224"/>
      <c r="G20" s="1224"/>
      <c r="H20" s="1224"/>
      <c r="I20" s="316" t="s">
        <v>796</v>
      </c>
      <c r="J20" s="1224"/>
      <c r="K20" s="1224"/>
      <c r="L20" s="1225"/>
      <c r="M20" s="317"/>
      <c r="N20" s="1188"/>
      <c r="O20" s="1188"/>
      <c r="P20" s="1189"/>
    </row>
    <row r="21" spans="1:16" ht="15.75" customHeight="1">
      <c r="A21" s="318" t="s">
        <v>797</v>
      </c>
      <c r="B21" s="1226"/>
      <c r="C21" s="1226"/>
      <c r="D21" s="1227"/>
      <c r="E21" s="318" t="s">
        <v>797</v>
      </c>
      <c r="F21" s="1226"/>
      <c r="G21" s="1226"/>
      <c r="H21" s="1226"/>
      <c r="I21" s="319" t="s">
        <v>797</v>
      </c>
      <c r="J21" s="1226"/>
      <c r="K21" s="1226"/>
      <c r="L21" s="1227"/>
      <c r="M21" s="317"/>
      <c r="N21" s="1188"/>
      <c r="O21" s="1188"/>
      <c r="P21" s="1189"/>
    </row>
    <row r="22" spans="1:16" ht="15.75" customHeight="1">
      <c r="A22" s="320" t="s">
        <v>798</v>
      </c>
      <c r="B22" s="319" t="s">
        <v>799</v>
      </c>
      <c r="C22" s="319" t="s">
        <v>800</v>
      </c>
      <c r="D22" s="321" t="s">
        <v>801</v>
      </c>
      <c r="E22" s="320" t="s">
        <v>798</v>
      </c>
      <c r="F22" s="319" t="s">
        <v>799</v>
      </c>
      <c r="G22" s="319" t="s">
        <v>800</v>
      </c>
      <c r="H22" s="319" t="s">
        <v>801</v>
      </c>
      <c r="I22" s="322" t="s">
        <v>798</v>
      </c>
      <c r="J22" s="319" t="s">
        <v>799</v>
      </c>
      <c r="K22" s="319" t="s">
        <v>800</v>
      </c>
      <c r="L22" s="321" t="s">
        <v>801</v>
      </c>
      <c r="M22" s="323"/>
      <c r="N22" s="304"/>
      <c r="O22" s="304"/>
      <c r="P22" s="324"/>
    </row>
    <row r="23" spans="1:16">
      <c r="A23" s="318"/>
      <c r="B23" s="325"/>
      <c r="C23" s="325"/>
      <c r="D23" s="326"/>
      <c r="E23" s="318"/>
      <c r="F23" s="325"/>
      <c r="G23" s="325"/>
      <c r="H23" s="325"/>
      <c r="I23" s="319"/>
      <c r="J23" s="325"/>
      <c r="K23" s="325"/>
      <c r="L23" s="326"/>
      <c r="M23" s="317"/>
      <c r="N23" s="327"/>
      <c r="O23" s="327"/>
      <c r="P23" s="328"/>
    </row>
    <row r="24" spans="1:16">
      <c r="A24" s="318" t="s">
        <v>802</v>
      </c>
      <c r="B24" s="325"/>
      <c r="C24" s="325"/>
      <c r="D24" s="326"/>
      <c r="E24" s="329"/>
      <c r="F24" s="325"/>
      <c r="G24" s="325"/>
      <c r="H24" s="325"/>
      <c r="I24" s="330"/>
      <c r="J24" s="325"/>
      <c r="K24" s="325"/>
      <c r="L24" s="326"/>
      <c r="M24" s="317"/>
      <c r="N24" s="327"/>
      <c r="O24" s="327"/>
      <c r="P24" s="328"/>
    </row>
    <row r="25" spans="1:16">
      <c r="A25" s="318" t="s">
        <v>803</v>
      </c>
      <c r="B25" s="325"/>
      <c r="C25" s="325"/>
      <c r="D25" s="326"/>
      <c r="E25" s="329"/>
      <c r="F25" s="325"/>
      <c r="G25" s="325"/>
      <c r="H25" s="325"/>
      <c r="I25" s="330"/>
      <c r="J25" s="325"/>
      <c r="K25" s="325"/>
      <c r="L25" s="326"/>
      <c r="M25" s="317"/>
      <c r="N25" s="327"/>
      <c r="O25" s="327"/>
      <c r="P25" s="328"/>
    </row>
    <row r="26" spans="1:16">
      <c r="A26" s="318" t="s">
        <v>804</v>
      </c>
      <c r="B26" s="325"/>
      <c r="C26" s="325"/>
      <c r="D26" s="326"/>
      <c r="E26" s="329"/>
      <c r="F26" s="325"/>
      <c r="G26" s="325"/>
      <c r="H26" s="325"/>
      <c r="I26" s="330"/>
      <c r="J26" s="325"/>
      <c r="K26" s="325"/>
      <c r="L26" s="326"/>
      <c r="M26" s="317"/>
      <c r="N26" s="327"/>
      <c r="O26" s="327"/>
      <c r="P26" s="328"/>
    </row>
    <row r="27" spans="1:16">
      <c r="A27" s="318" t="s">
        <v>805</v>
      </c>
      <c r="B27" s="325"/>
      <c r="C27" s="325"/>
      <c r="D27" s="326"/>
      <c r="E27" s="329"/>
      <c r="F27" s="325"/>
      <c r="G27" s="325"/>
      <c r="H27" s="325"/>
      <c r="I27" s="330"/>
      <c r="J27" s="325"/>
      <c r="K27" s="325"/>
      <c r="L27" s="326"/>
      <c r="M27" s="317"/>
      <c r="N27" s="327"/>
      <c r="O27" s="327"/>
      <c r="P27" s="328"/>
    </row>
    <row r="28" spans="1:16">
      <c r="A28" s="318" t="s">
        <v>806</v>
      </c>
      <c r="B28" s="325"/>
      <c r="C28" s="325"/>
      <c r="D28" s="326"/>
      <c r="E28" s="329"/>
      <c r="F28" s="325"/>
      <c r="G28" s="325"/>
      <c r="H28" s="325"/>
      <c r="I28" s="330"/>
      <c r="J28" s="325"/>
      <c r="K28" s="325"/>
      <c r="L28" s="326"/>
      <c r="M28" s="317"/>
      <c r="N28" s="327"/>
      <c r="O28" s="327"/>
      <c r="P28" s="328"/>
    </row>
    <row r="29" spans="1:16">
      <c r="A29" s="318" t="s">
        <v>807</v>
      </c>
      <c r="B29" s="325"/>
      <c r="C29" s="325"/>
      <c r="D29" s="326"/>
      <c r="E29" s="329"/>
      <c r="F29" s="325"/>
      <c r="G29" s="325"/>
      <c r="H29" s="325"/>
      <c r="I29" s="330"/>
      <c r="J29" s="325"/>
      <c r="K29" s="325"/>
      <c r="L29" s="326"/>
      <c r="M29" s="317"/>
      <c r="N29" s="327"/>
      <c r="O29" s="327"/>
      <c r="P29" s="328"/>
    </row>
    <row r="30" spans="1:16">
      <c r="A30" s="1179"/>
      <c r="B30" s="1180"/>
      <c r="C30" s="1180"/>
      <c r="D30" s="1181"/>
      <c r="E30" s="331"/>
      <c r="F30" s="332"/>
      <c r="G30" s="332"/>
      <c r="H30" s="332"/>
      <c r="I30" s="333"/>
      <c r="J30" s="332"/>
      <c r="K30" s="332"/>
      <c r="L30" s="334"/>
      <c r="M30" s="312"/>
      <c r="N30" s="335"/>
      <c r="O30" s="335"/>
      <c r="P30" s="336"/>
    </row>
    <row r="31" spans="1:16">
      <c r="A31" s="1182"/>
      <c r="B31" s="1183"/>
      <c r="C31" s="1183"/>
      <c r="D31" s="1184"/>
      <c r="E31" s="331"/>
      <c r="F31" s="332"/>
      <c r="G31" s="332"/>
      <c r="H31" s="332"/>
      <c r="I31" s="333"/>
      <c r="J31" s="332"/>
      <c r="K31" s="332"/>
      <c r="L31" s="334"/>
      <c r="M31" s="312"/>
      <c r="N31" s="335"/>
      <c r="O31" s="335"/>
      <c r="P31" s="336"/>
    </row>
    <row r="32" spans="1:16" ht="13.5" thickBot="1">
      <c r="A32" s="1185"/>
      <c r="B32" s="1186"/>
      <c r="C32" s="1186"/>
      <c r="D32" s="1187"/>
      <c r="E32" s="337"/>
      <c r="F32" s="338"/>
      <c r="G32" s="338"/>
      <c r="H32" s="338"/>
      <c r="I32" s="339"/>
      <c r="J32" s="338"/>
      <c r="K32" s="338"/>
      <c r="L32" s="340"/>
      <c r="M32" s="341"/>
      <c r="N32" s="342"/>
      <c r="O32" s="342"/>
      <c r="P32" s="343"/>
    </row>
  </sheetData>
  <mergeCells count="19">
    <mergeCell ref="R1:V5"/>
    <mergeCell ref="B21:D21"/>
    <mergeCell ref="F21:H21"/>
    <mergeCell ref="J21:L21"/>
    <mergeCell ref="N21:P21"/>
    <mergeCell ref="A30:D32"/>
    <mergeCell ref="N20:P20"/>
    <mergeCell ref="A2:P2"/>
    <mergeCell ref="C4:F4"/>
    <mergeCell ref="C6:F6"/>
    <mergeCell ref="M6:O6"/>
    <mergeCell ref="A8:A12"/>
    <mergeCell ref="B8:L12"/>
    <mergeCell ref="M8:P9"/>
    <mergeCell ref="A13:A19"/>
    <mergeCell ref="B13:L19"/>
    <mergeCell ref="B20:D20"/>
    <mergeCell ref="F20:H20"/>
    <mergeCell ref="J20:L20"/>
  </mergeCells>
  <phoneticPr fontId="3"/>
  <hyperlinks>
    <hyperlink ref="R1:V5" location="入力シート!A1" display="入力シート" xr:uid="{00000000-0004-0000-2400-000000000000}"/>
  </hyperlinks>
  <pageMargins left="0.78740157480314965" right="0.78740157480314965" top="0.98425196850393704" bottom="0.98425196850393704" header="0.51181102362204722" footer="0.51181102362204722"/>
  <pageSetup paperSize="9" scale="81"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gumma_Y34_1">
    <tabColor theme="0"/>
  </sheetPr>
  <dimension ref="A1:K41"/>
  <sheetViews>
    <sheetView showGridLines="0" zoomScaleNormal="100" zoomScaleSheetLayoutView="100" workbookViewId="0">
      <selection activeCell="G1" sqref="G1:K5"/>
    </sheetView>
  </sheetViews>
  <sheetFormatPr defaultColWidth="10" defaultRowHeight="12.95"/>
  <cols>
    <col min="1" max="1" width="16.625" style="365" customWidth="1"/>
    <col min="2" max="2" width="17.875" style="365" bestFit="1" customWidth="1"/>
    <col min="3" max="4" width="10" style="365"/>
    <col min="5" max="5" width="40.5" style="365" customWidth="1"/>
    <col min="6" max="6" width="10" style="365"/>
    <col min="7" max="12" width="4.125" style="365" customWidth="1"/>
    <col min="13" max="16384" width="10" style="365"/>
  </cols>
  <sheetData>
    <row r="1" spans="1:11">
      <c r="A1" s="148"/>
      <c r="G1" s="579" t="s">
        <v>154</v>
      </c>
      <c r="H1" s="580"/>
      <c r="I1" s="580"/>
      <c r="J1" s="580"/>
      <c r="K1" s="581"/>
    </row>
    <row r="2" spans="1:11" ht="16.5">
      <c r="A2" s="1282" t="s">
        <v>823</v>
      </c>
      <c r="B2" s="1282"/>
      <c r="C2" s="1282"/>
      <c r="D2" s="1282"/>
      <c r="E2" s="1282"/>
      <c r="G2" s="582"/>
      <c r="H2" s="583"/>
      <c r="I2" s="583"/>
      <c r="J2" s="583"/>
      <c r="K2" s="584"/>
    </row>
    <row r="3" spans="1:11">
      <c r="G3" s="582"/>
      <c r="H3" s="583"/>
      <c r="I3" s="583"/>
      <c r="J3" s="583"/>
      <c r="K3" s="584"/>
    </row>
    <row r="4" spans="1:11" ht="20.25" customHeight="1">
      <c r="A4" s="366" t="s">
        <v>824</v>
      </c>
      <c r="B4" s="1283" t="str">
        <f>入力シート!C8</f>
        <v>本庁管内　○○○○○○○○○○○○○○○○○○工事</v>
      </c>
      <c r="C4" s="1283"/>
      <c r="D4" s="388" t="s">
        <v>825</v>
      </c>
      <c r="E4" s="430" t="str">
        <f>入力シート!C16</f>
        <v>○○建設株式会社</v>
      </c>
      <c r="G4" s="582"/>
      <c r="H4" s="583"/>
      <c r="I4" s="583"/>
      <c r="J4" s="583"/>
      <c r="K4" s="584"/>
    </row>
    <row r="5" spans="1:11" ht="20.25" customHeight="1" thickBot="1">
      <c r="A5" s="367" t="s">
        <v>826</v>
      </c>
      <c r="B5" s="367" t="s">
        <v>827</v>
      </c>
      <c r="C5" s="1284" t="s">
        <v>828</v>
      </c>
      <c r="D5" s="1284"/>
      <c r="E5" s="1284"/>
      <c r="G5" s="585"/>
      <c r="H5" s="586"/>
      <c r="I5" s="586"/>
      <c r="J5" s="586"/>
      <c r="K5" s="587"/>
    </row>
    <row r="6" spans="1:11">
      <c r="A6" s="368"/>
      <c r="B6" s="369"/>
      <c r="C6" s="1278"/>
      <c r="D6" s="1278"/>
      <c r="E6" s="1279"/>
    </row>
    <row r="7" spans="1:11">
      <c r="A7" s="368" t="s">
        <v>829</v>
      </c>
      <c r="B7" s="368" t="s">
        <v>830</v>
      </c>
      <c r="C7" s="1278" t="s">
        <v>831</v>
      </c>
      <c r="D7" s="1278"/>
      <c r="E7" s="1279"/>
    </row>
    <row r="8" spans="1:11">
      <c r="A8" s="368"/>
      <c r="B8" s="368"/>
      <c r="C8" s="1278" t="s">
        <v>832</v>
      </c>
      <c r="D8" s="1278"/>
      <c r="E8" s="1279"/>
    </row>
    <row r="9" spans="1:11">
      <c r="A9" s="368"/>
      <c r="B9" s="368"/>
      <c r="C9" s="1278" t="s">
        <v>833</v>
      </c>
      <c r="D9" s="1278"/>
      <c r="E9" s="1279"/>
    </row>
    <row r="10" spans="1:11">
      <c r="A10" s="1285" t="s">
        <v>834</v>
      </c>
      <c r="B10" s="368"/>
      <c r="C10" s="1278" t="s">
        <v>835</v>
      </c>
      <c r="D10" s="1278"/>
      <c r="E10" s="1279"/>
    </row>
    <row r="11" spans="1:11">
      <c r="A11" s="1285"/>
      <c r="B11" s="368"/>
      <c r="C11" s="1278" t="s">
        <v>836</v>
      </c>
      <c r="D11" s="1278"/>
      <c r="E11" s="1279"/>
    </row>
    <row r="12" spans="1:11">
      <c r="A12" s="1285"/>
      <c r="B12" s="368"/>
      <c r="C12" s="1278" t="s">
        <v>837</v>
      </c>
      <c r="D12" s="1278"/>
      <c r="E12" s="1279"/>
    </row>
    <row r="13" spans="1:11">
      <c r="A13" s="368"/>
      <c r="B13" s="370"/>
      <c r="C13" s="1280"/>
      <c r="D13" s="1280"/>
      <c r="E13" s="1281"/>
    </row>
    <row r="14" spans="1:11">
      <c r="A14" s="368"/>
      <c r="B14" s="370"/>
      <c r="C14" s="1280"/>
      <c r="D14" s="1280"/>
      <c r="E14" s="1281"/>
    </row>
    <row r="15" spans="1:11">
      <c r="A15" s="368"/>
      <c r="B15" s="369"/>
      <c r="C15" s="1290"/>
      <c r="D15" s="1290"/>
      <c r="E15" s="1291"/>
    </row>
    <row r="16" spans="1:11">
      <c r="A16" s="368"/>
      <c r="B16" s="368" t="s">
        <v>838</v>
      </c>
      <c r="C16" s="1278" t="s">
        <v>839</v>
      </c>
      <c r="D16" s="1278"/>
      <c r="E16" s="1279"/>
    </row>
    <row r="17" spans="1:5">
      <c r="A17" s="368"/>
      <c r="B17" s="368"/>
      <c r="C17" s="1278" t="s">
        <v>840</v>
      </c>
      <c r="D17" s="1278"/>
      <c r="E17" s="1279"/>
    </row>
    <row r="18" spans="1:5">
      <c r="A18" s="370"/>
      <c r="B18" s="368"/>
      <c r="C18" s="1278" t="s">
        <v>841</v>
      </c>
      <c r="D18" s="1278"/>
      <c r="E18" s="1279"/>
    </row>
    <row r="19" spans="1:5">
      <c r="A19" s="370"/>
      <c r="B19" s="368"/>
      <c r="C19" s="1278" t="s">
        <v>842</v>
      </c>
      <c r="D19" s="1278"/>
      <c r="E19" s="1279"/>
    </row>
    <row r="20" spans="1:5">
      <c r="A20" s="370"/>
      <c r="B20" s="368"/>
      <c r="C20" s="1278" t="s">
        <v>843</v>
      </c>
      <c r="D20" s="1278"/>
      <c r="E20" s="1279"/>
    </row>
    <row r="21" spans="1:5">
      <c r="A21" s="370"/>
      <c r="B21" s="368"/>
      <c r="C21" s="1280"/>
      <c r="D21" s="1280"/>
      <c r="E21" s="1281"/>
    </row>
    <row r="22" spans="1:5">
      <c r="A22" s="370"/>
      <c r="B22" s="371"/>
      <c r="C22" s="1286"/>
      <c r="D22" s="1286"/>
      <c r="E22" s="1287"/>
    </row>
    <row r="23" spans="1:5">
      <c r="A23" s="370"/>
      <c r="B23" s="368"/>
      <c r="C23" s="1278"/>
      <c r="D23" s="1278"/>
      <c r="E23" s="1279"/>
    </row>
    <row r="24" spans="1:5">
      <c r="A24" s="370"/>
      <c r="B24" s="368" t="s">
        <v>844</v>
      </c>
      <c r="C24" s="1278" t="s">
        <v>845</v>
      </c>
      <c r="D24" s="1278"/>
      <c r="E24" s="1279"/>
    </row>
    <row r="25" spans="1:5">
      <c r="A25" s="370"/>
      <c r="B25" s="368"/>
      <c r="C25" s="1278" t="s">
        <v>846</v>
      </c>
      <c r="D25" s="1278"/>
      <c r="E25" s="1279"/>
    </row>
    <row r="26" spans="1:5">
      <c r="A26" s="370"/>
      <c r="B26" s="368"/>
      <c r="C26" s="1278" t="s">
        <v>847</v>
      </c>
      <c r="D26" s="1278"/>
      <c r="E26" s="1279"/>
    </row>
    <row r="27" spans="1:5">
      <c r="A27" s="370"/>
      <c r="B27" s="368"/>
      <c r="C27" s="1278" t="s">
        <v>848</v>
      </c>
      <c r="D27" s="1278"/>
      <c r="E27" s="1279"/>
    </row>
    <row r="28" spans="1:5">
      <c r="A28" s="370"/>
      <c r="B28" s="368"/>
      <c r="C28" s="1288"/>
      <c r="D28" s="1288"/>
      <c r="E28" s="1289"/>
    </row>
    <row r="29" spans="1:5">
      <c r="A29" s="370"/>
      <c r="B29" s="369"/>
      <c r="C29" s="1290"/>
      <c r="D29" s="1290"/>
      <c r="E29" s="1291"/>
    </row>
    <row r="30" spans="1:5">
      <c r="A30" s="370"/>
      <c r="B30" s="368" t="s">
        <v>849</v>
      </c>
      <c r="C30" s="1278" t="s">
        <v>850</v>
      </c>
      <c r="D30" s="1278"/>
      <c r="E30" s="1279"/>
    </row>
    <row r="31" spans="1:5">
      <c r="A31" s="370"/>
      <c r="B31" s="368"/>
      <c r="C31" s="1278" t="s">
        <v>851</v>
      </c>
      <c r="D31" s="1278"/>
      <c r="E31" s="1279"/>
    </row>
    <row r="32" spans="1:5">
      <c r="A32" s="370"/>
      <c r="B32" s="368"/>
      <c r="C32" s="1278" t="s">
        <v>852</v>
      </c>
      <c r="D32" s="1278"/>
      <c r="E32" s="1279"/>
    </row>
    <row r="33" spans="1:5">
      <c r="A33" s="370"/>
      <c r="B33" s="368"/>
      <c r="C33" s="1278" t="s">
        <v>853</v>
      </c>
      <c r="D33" s="1278"/>
      <c r="E33" s="1279"/>
    </row>
    <row r="34" spans="1:5">
      <c r="A34" s="370"/>
      <c r="B34" s="371"/>
      <c r="C34" s="1292" t="s">
        <v>854</v>
      </c>
      <c r="D34" s="1292"/>
      <c r="E34" s="1293"/>
    </row>
    <row r="35" spans="1:5">
      <c r="A35" s="369"/>
      <c r="B35" s="368"/>
      <c r="C35" s="1278"/>
      <c r="D35" s="1278"/>
      <c r="E35" s="1279"/>
    </row>
    <row r="36" spans="1:5">
      <c r="A36" s="368" t="s">
        <v>855</v>
      </c>
      <c r="B36" s="368" t="s">
        <v>856</v>
      </c>
      <c r="C36" s="1278" t="s">
        <v>857</v>
      </c>
      <c r="D36" s="1278"/>
      <c r="E36" s="1279"/>
    </row>
    <row r="37" spans="1:5">
      <c r="A37" s="368"/>
      <c r="B37" s="368"/>
      <c r="C37" s="1278" t="s">
        <v>858</v>
      </c>
      <c r="D37" s="1278"/>
      <c r="E37" s="1279"/>
    </row>
    <row r="38" spans="1:5">
      <c r="A38" s="1294" t="s">
        <v>859</v>
      </c>
      <c r="B38" s="368"/>
      <c r="C38" s="1278" t="s">
        <v>860</v>
      </c>
      <c r="D38" s="1278"/>
      <c r="E38" s="1279"/>
    </row>
    <row r="39" spans="1:5">
      <c r="A39" s="1294"/>
      <c r="B39" s="368"/>
      <c r="C39" s="1278" t="s">
        <v>861</v>
      </c>
      <c r="D39" s="1278"/>
      <c r="E39" s="1279"/>
    </row>
    <row r="40" spans="1:5">
      <c r="A40" s="1294"/>
      <c r="B40" s="368"/>
      <c r="C40" s="1278"/>
      <c r="D40" s="1278"/>
      <c r="E40" s="1279"/>
    </row>
    <row r="41" spans="1:5">
      <c r="A41" s="372"/>
      <c r="B41" s="371"/>
      <c r="C41" s="1286"/>
      <c r="D41" s="1286"/>
      <c r="E41" s="1287"/>
    </row>
  </sheetData>
  <mergeCells count="42">
    <mergeCell ref="G1:K5"/>
    <mergeCell ref="A38:A40"/>
    <mergeCell ref="C38:E38"/>
    <mergeCell ref="C39:E39"/>
    <mergeCell ref="C40:E40"/>
    <mergeCell ref="C25:E25"/>
    <mergeCell ref="C14:E14"/>
    <mergeCell ref="C15:E15"/>
    <mergeCell ref="C16:E16"/>
    <mergeCell ref="C17:E17"/>
    <mergeCell ref="C18:E18"/>
    <mergeCell ref="C19:E19"/>
    <mergeCell ref="C20:E20"/>
    <mergeCell ref="C21:E21"/>
    <mergeCell ref="C22:E22"/>
    <mergeCell ref="C23:E23"/>
    <mergeCell ref="C41:E41"/>
    <mergeCell ref="C37:E37"/>
    <mergeCell ref="C26:E26"/>
    <mergeCell ref="C27:E27"/>
    <mergeCell ref="C28:E28"/>
    <mergeCell ref="C29:E29"/>
    <mergeCell ref="C30:E30"/>
    <mergeCell ref="C31:E31"/>
    <mergeCell ref="C32:E32"/>
    <mergeCell ref="C33:E33"/>
    <mergeCell ref="C34:E34"/>
    <mergeCell ref="C35:E35"/>
    <mergeCell ref="C36:E36"/>
    <mergeCell ref="C24:E24"/>
    <mergeCell ref="C13:E13"/>
    <mergeCell ref="A2:E2"/>
    <mergeCell ref="B4:C4"/>
    <mergeCell ref="C5:E5"/>
    <mergeCell ref="C6:E6"/>
    <mergeCell ref="C7:E7"/>
    <mergeCell ref="C8:E8"/>
    <mergeCell ref="C9:E9"/>
    <mergeCell ref="A10:A12"/>
    <mergeCell ref="C10:E10"/>
    <mergeCell ref="C11:E11"/>
    <mergeCell ref="C12:E12"/>
  </mergeCells>
  <phoneticPr fontId="3"/>
  <hyperlinks>
    <hyperlink ref="G1:K5" location="入力シート!A1" display="入力シート" xr:uid="{00000000-0004-0000-2500-000000000000}"/>
  </hyperlinks>
  <pageMargins left="0.7" right="0.7" top="0.75" bottom="0.75" header="0.3" footer="0.3"/>
  <pageSetup paperSize="9" scale="84"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gumma_Y34_2"/>
  <dimension ref="A1:K46"/>
  <sheetViews>
    <sheetView showGridLines="0" zoomScaleNormal="100" zoomScaleSheetLayoutView="100" workbookViewId="0">
      <selection activeCell="G1" sqref="G1:K5"/>
    </sheetView>
  </sheetViews>
  <sheetFormatPr defaultColWidth="10" defaultRowHeight="12.95"/>
  <cols>
    <col min="1" max="1" width="25.125" style="374" customWidth="1"/>
    <col min="2" max="5" width="17.75" style="374" customWidth="1"/>
    <col min="6" max="6" width="10" style="374"/>
    <col min="7" max="11" width="5.25" style="374" customWidth="1"/>
    <col min="12" max="16384" width="10" style="374"/>
  </cols>
  <sheetData>
    <row r="1" spans="1:11">
      <c r="A1" s="373"/>
      <c r="G1" s="579" t="s">
        <v>154</v>
      </c>
      <c r="H1" s="580"/>
      <c r="I1" s="580"/>
      <c r="J1" s="580"/>
      <c r="K1" s="581"/>
    </row>
    <row r="2" spans="1:11" ht="16.5">
      <c r="A2" s="1282" t="s">
        <v>823</v>
      </c>
      <c r="B2" s="1282"/>
      <c r="C2" s="1282"/>
      <c r="D2" s="1282"/>
      <c r="E2" s="1282"/>
      <c r="G2" s="582"/>
      <c r="H2" s="583"/>
      <c r="I2" s="583"/>
      <c r="J2" s="583"/>
      <c r="K2" s="584"/>
    </row>
    <row r="3" spans="1:11">
      <c r="G3" s="582"/>
      <c r="H3" s="583"/>
      <c r="I3" s="583"/>
      <c r="J3" s="583"/>
      <c r="K3" s="584"/>
    </row>
    <row r="4" spans="1:11" ht="13.5" customHeight="1">
      <c r="A4" s="367" t="s">
        <v>862</v>
      </c>
      <c r="B4" s="1309" t="str">
        <f>入力シート!C8</f>
        <v>本庁管内　○○○○○○○○○○○○○○○○○○工事</v>
      </c>
      <c r="C4" s="1310"/>
      <c r="D4" s="1310"/>
      <c r="E4" s="1311"/>
      <c r="G4" s="582"/>
      <c r="H4" s="583"/>
      <c r="I4" s="583"/>
      <c r="J4" s="583"/>
      <c r="K4" s="584"/>
    </row>
    <row r="5" spans="1:11" ht="13.5" thickBot="1">
      <c r="A5" s="367" t="s">
        <v>826</v>
      </c>
      <c r="B5" s="367"/>
      <c r="C5" s="367" t="s">
        <v>827</v>
      </c>
      <c r="D5" s="1304"/>
      <c r="E5" s="1305"/>
      <c r="G5" s="585"/>
      <c r="H5" s="586"/>
      <c r="I5" s="586"/>
      <c r="J5" s="586"/>
      <c r="K5" s="587"/>
    </row>
    <row r="6" spans="1:11">
      <c r="A6" s="375" t="s">
        <v>863</v>
      </c>
      <c r="B6" s="1306"/>
      <c r="C6" s="1307"/>
      <c r="D6" s="1307"/>
      <c r="E6" s="1308"/>
    </row>
    <row r="7" spans="1:11">
      <c r="A7" s="1295" t="s">
        <v>864</v>
      </c>
      <c r="B7" s="1296"/>
      <c r="C7" s="1296"/>
      <c r="D7" s="1296"/>
      <c r="E7" s="1297"/>
    </row>
    <row r="8" spans="1:11">
      <c r="A8" s="1298"/>
      <c r="B8" s="1299"/>
      <c r="C8" s="1299"/>
      <c r="D8" s="1299"/>
      <c r="E8" s="1300"/>
    </row>
    <row r="9" spans="1:11">
      <c r="A9" s="1298"/>
      <c r="B9" s="1299"/>
      <c r="C9" s="1299"/>
      <c r="D9" s="1299"/>
      <c r="E9" s="1300"/>
    </row>
    <row r="10" spans="1:11">
      <c r="A10" s="1298"/>
      <c r="B10" s="1299"/>
      <c r="C10" s="1299"/>
      <c r="D10" s="1299"/>
      <c r="E10" s="1300"/>
    </row>
    <row r="11" spans="1:11">
      <c r="A11" s="1298"/>
      <c r="B11" s="1299"/>
      <c r="C11" s="1299"/>
      <c r="D11" s="1299"/>
      <c r="E11" s="1300"/>
    </row>
    <row r="12" spans="1:11">
      <c r="A12" s="1298"/>
      <c r="B12" s="1299"/>
      <c r="C12" s="1299"/>
      <c r="D12" s="1299"/>
      <c r="E12" s="1300"/>
    </row>
    <row r="13" spans="1:11">
      <c r="A13" s="1298"/>
      <c r="B13" s="1299"/>
      <c r="C13" s="1299"/>
      <c r="D13" s="1299"/>
      <c r="E13" s="1300"/>
    </row>
    <row r="14" spans="1:11">
      <c r="A14" s="1301"/>
      <c r="B14" s="1302"/>
      <c r="C14" s="1302"/>
      <c r="D14" s="1302"/>
      <c r="E14" s="1303"/>
    </row>
    <row r="15" spans="1:11">
      <c r="A15" s="1295" t="s">
        <v>865</v>
      </c>
      <c r="B15" s="1296"/>
      <c r="C15" s="1296"/>
      <c r="D15" s="1296"/>
      <c r="E15" s="1297"/>
    </row>
    <row r="16" spans="1:11">
      <c r="A16" s="1298"/>
      <c r="B16" s="1299"/>
      <c r="C16" s="1299"/>
      <c r="D16" s="1299"/>
      <c r="E16" s="1300"/>
    </row>
    <row r="17" spans="1:5">
      <c r="A17" s="1298"/>
      <c r="B17" s="1299"/>
      <c r="C17" s="1299"/>
      <c r="D17" s="1299"/>
      <c r="E17" s="1300"/>
    </row>
    <row r="18" spans="1:5">
      <c r="A18" s="1298"/>
      <c r="B18" s="1299"/>
      <c r="C18" s="1299"/>
      <c r="D18" s="1299"/>
      <c r="E18" s="1300"/>
    </row>
    <row r="19" spans="1:5">
      <c r="A19" s="1298"/>
      <c r="B19" s="1299"/>
      <c r="C19" s="1299"/>
      <c r="D19" s="1299"/>
      <c r="E19" s="1300"/>
    </row>
    <row r="20" spans="1:5">
      <c r="A20" s="1298"/>
      <c r="B20" s="1299"/>
      <c r="C20" s="1299"/>
      <c r="D20" s="1299"/>
      <c r="E20" s="1300"/>
    </row>
    <row r="21" spans="1:5">
      <c r="A21" s="1298"/>
      <c r="B21" s="1299"/>
      <c r="C21" s="1299"/>
      <c r="D21" s="1299"/>
      <c r="E21" s="1300"/>
    </row>
    <row r="22" spans="1:5">
      <c r="A22" s="1298"/>
      <c r="B22" s="1299"/>
      <c r="C22" s="1299"/>
      <c r="D22" s="1299"/>
      <c r="E22" s="1300"/>
    </row>
    <row r="23" spans="1:5">
      <c r="A23" s="1298"/>
      <c r="B23" s="1299"/>
      <c r="C23" s="1299"/>
      <c r="D23" s="1299"/>
      <c r="E23" s="1300"/>
    </row>
    <row r="24" spans="1:5">
      <c r="A24" s="1298"/>
      <c r="B24" s="1299"/>
      <c r="C24" s="1299"/>
      <c r="D24" s="1299"/>
      <c r="E24" s="1300"/>
    </row>
    <row r="25" spans="1:5">
      <c r="A25" s="1298"/>
      <c r="B25" s="1299"/>
      <c r="C25" s="1299"/>
      <c r="D25" s="1299"/>
      <c r="E25" s="1300"/>
    </row>
    <row r="26" spans="1:5">
      <c r="A26" s="1298"/>
      <c r="B26" s="1299"/>
      <c r="C26" s="1299"/>
      <c r="D26" s="1299"/>
      <c r="E26" s="1300"/>
    </row>
    <row r="27" spans="1:5">
      <c r="A27" s="1298"/>
      <c r="B27" s="1299"/>
      <c r="C27" s="1299"/>
      <c r="D27" s="1299"/>
      <c r="E27" s="1300"/>
    </row>
    <row r="28" spans="1:5">
      <c r="A28" s="1298"/>
      <c r="B28" s="1299"/>
      <c r="C28" s="1299"/>
      <c r="D28" s="1299"/>
      <c r="E28" s="1300"/>
    </row>
    <row r="29" spans="1:5">
      <c r="A29" s="1298"/>
      <c r="B29" s="1299"/>
      <c r="C29" s="1299"/>
      <c r="D29" s="1299"/>
      <c r="E29" s="1300"/>
    </row>
    <row r="30" spans="1:5">
      <c r="A30" s="1298"/>
      <c r="B30" s="1299"/>
      <c r="C30" s="1299"/>
      <c r="D30" s="1299"/>
      <c r="E30" s="1300"/>
    </row>
    <row r="31" spans="1:5">
      <c r="A31" s="1298"/>
      <c r="B31" s="1299"/>
      <c r="C31" s="1299"/>
      <c r="D31" s="1299"/>
      <c r="E31" s="1300"/>
    </row>
    <row r="32" spans="1:5">
      <c r="A32" s="1298"/>
      <c r="B32" s="1299"/>
      <c r="C32" s="1299"/>
      <c r="D32" s="1299"/>
      <c r="E32" s="1300"/>
    </row>
    <row r="33" spans="1:5">
      <c r="A33" s="1298"/>
      <c r="B33" s="1299"/>
      <c r="C33" s="1299"/>
      <c r="D33" s="1299"/>
      <c r="E33" s="1300"/>
    </row>
    <row r="34" spans="1:5">
      <c r="A34" s="1298"/>
      <c r="B34" s="1299"/>
      <c r="C34" s="1299"/>
      <c r="D34" s="1299"/>
      <c r="E34" s="1300"/>
    </row>
    <row r="35" spans="1:5">
      <c r="A35" s="1298"/>
      <c r="B35" s="1299"/>
      <c r="C35" s="1299"/>
      <c r="D35" s="1299"/>
      <c r="E35" s="1300"/>
    </row>
    <row r="36" spans="1:5">
      <c r="A36" s="1298"/>
      <c r="B36" s="1299"/>
      <c r="C36" s="1299"/>
      <c r="D36" s="1299"/>
      <c r="E36" s="1300"/>
    </row>
    <row r="37" spans="1:5">
      <c r="A37" s="1298"/>
      <c r="B37" s="1299"/>
      <c r="C37" s="1299"/>
      <c r="D37" s="1299"/>
      <c r="E37" s="1300"/>
    </row>
    <row r="38" spans="1:5">
      <c r="A38" s="1298"/>
      <c r="B38" s="1299"/>
      <c r="C38" s="1299"/>
      <c r="D38" s="1299"/>
      <c r="E38" s="1300"/>
    </row>
    <row r="39" spans="1:5">
      <c r="A39" s="1298"/>
      <c r="B39" s="1299"/>
      <c r="C39" s="1299"/>
      <c r="D39" s="1299"/>
      <c r="E39" s="1300"/>
    </row>
    <row r="40" spans="1:5">
      <c r="A40" s="1298"/>
      <c r="B40" s="1299"/>
      <c r="C40" s="1299"/>
      <c r="D40" s="1299"/>
      <c r="E40" s="1300"/>
    </row>
    <row r="41" spans="1:5">
      <c r="A41" s="1298"/>
      <c r="B41" s="1299"/>
      <c r="C41" s="1299"/>
      <c r="D41" s="1299"/>
      <c r="E41" s="1300"/>
    </row>
    <row r="42" spans="1:5">
      <c r="A42" s="1298"/>
      <c r="B42" s="1299"/>
      <c r="C42" s="1299"/>
      <c r="D42" s="1299"/>
      <c r="E42" s="1300"/>
    </row>
    <row r="43" spans="1:5">
      <c r="A43" s="1298"/>
      <c r="B43" s="1299"/>
      <c r="C43" s="1299"/>
      <c r="D43" s="1299"/>
      <c r="E43" s="1300"/>
    </row>
    <row r="44" spans="1:5">
      <c r="A44" s="1298"/>
      <c r="B44" s="1299"/>
      <c r="C44" s="1299"/>
      <c r="D44" s="1299"/>
      <c r="E44" s="1300"/>
    </row>
    <row r="45" spans="1:5">
      <c r="A45" s="1301"/>
      <c r="B45" s="1302"/>
      <c r="C45" s="1302"/>
      <c r="D45" s="1302"/>
      <c r="E45" s="1303"/>
    </row>
    <row r="46" spans="1:5">
      <c r="A46" s="376" t="s">
        <v>866</v>
      </c>
    </row>
  </sheetData>
  <mergeCells count="7">
    <mergeCell ref="G1:K5"/>
    <mergeCell ref="A15:E45"/>
    <mergeCell ref="A2:E2"/>
    <mergeCell ref="D5:E5"/>
    <mergeCell ref="B6:E6"/>
    <mergeCell ref="A7:E14"/>
    <mergeCell ref="B4:E4"/>
  </mergeCells>
  <phoneticPr fontId="3"/>
  <hyperlinks>
    <hyperlink ref="G1:K5" location="入力シート!A1" display="入力シート" xr:uid="{00000000-0004-0000-2600-000000000000}"/>
  </hyperlinks>
  <pageMargins left="0.7" right="0.7" top="0.75" bottom="0.75" header="0.3" footer="0.3"/>
  <pageSetup paperSize="9"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gumma_Y1">
    <tabColor theme="0"/>
    <pageSetUpPr fitToPage="1"/>
  </sheetPr>
  <dimension ref="A1:AU59"/>
  <sheetViews>
    <sheetView showGridLines="0" zoomScaleNormal="100" zoomScaleSheetLayoutView="100" workbookViewId="0">
      <selection activeCell="Z1" sqref="Z1:AD5"/>
    </sheetView>
  </sheetViews>
  <sheetFormatPr defaultColWidth="4" defaultRowHeight="12.95"/>
  <cols>
    <col min="1" max="6" width="4" style="3"/>
    <col min="7" max="7" width="4" style="3" customWidth="1"/>
    <col min="8" max="16384" width="4" style="3"/>
  </cols>
  <sheetData>
    <row r="1" spans="1:30">
      <c r="Z1" s="579" t="s">
        <v>154</v>
      </c>
      <c r="AA1" s="580"/>
      <c r="AB1" s="580"/>
      <c r="AC1" s="580"/>
      <c r="AD1" s="581"/>
    </row>
    <row r="2" spans="1:30">
      <c r="Z2" s="582"/>
      <c r="AA2" s="583"/>
      <c r="AB2" s="583"/>
      <c r="AC2" s="583"/>
      <c r="AD2" s="584"/>
    </row>
    <row r="3" spans="1:30" ht="18.95">
      <c r="A3" s="572" t="s">
        <v>155</v>
      </c>
      <c r="B3" s="572"/>
      <c r="C3" s="572"/>
      <c r="D3" s="572"/>
      <c r="E3" s="572"/>
      <c r="F3" s="572"/>
      <c r="G3" s="572"/>
      <c r="H3" s="572"/>
      <c r="I3" s="572"/>
      <c r="J3" s="572"/>
      <c r="K3" s="572"/>
      <c r="L3" s="572"/>
      <c r="M3" s="572"/>
      <c r="N3" s="572"/>
      <c r="O3" s="572"/>
      <c r="P3" s="572"/>
      <c r="Q3" s="572"/>
      <c r="R3" s="572"/>
      <c r="S3" s="572"/>
      <c r="T3" s="572"/>
      <c r="U3" s="572"/>
      <c r="V3" s="572"/>
      <c r="W3" s="572"/>
      <c r="X3" s="572"/>
      <c r="Z3" s="582"/>
      <c r="AA3" s="583"/>
      <c r="AB3" s="583"/>
      <c r="AC3" s="583"/>
      <c r="AD3" s="584"/>
    </row>
    <row r="4" spans="1:30">
      <c r="Z4" s="582"/>
      <c r="AA4" s="583"/>
      <c r="AB4" s="583"/>
      <c r="AC4" s="583"/>
      <c r="AD4" s="584"/>
    </row>
    <row r="5" spans="1:30" ht="13.5" thickBot="1">
      <c r="B5" s="3" t="s">
        <v>156</v>
      </c>
      <c r="Z5" s="585"/>
      <c r="AA5" s="586"/>
      <c r="AB5" s="586"/>
      <c r="AC5" s="586"/>
      <c r="AD5" s="587"/>
    </row>
    <row r="6" spans="1:30">
      <c r="R6" s="435" t="s">
        <v>157</v>
      </c>
      <c r="S6" s="575"/>
      <c r="T6" s="575"/>
      <c r="U6" s="575"/>
      <c r="V6" s="575"/>
      <c r="W6" s="575"/>
      <c r="X6" s="575"/>
    </row>
    <row r="9" spans="1:30">
      <c r="D9" s="573" t="str">
        <f>入力シート!C6</f>
        <v>前橋市長</v>
      </c>
      <c r="E9" s="573"/>
      <c r="F9" s="573"/>
      <c r="G9" s="573"/>
      <c r="H9" s="573"/>
      <c r="I9" s="573"/>
      <c r="J9" s="436" t="s">
        <v>158</v>
      </c>
    </row>
    <row r="10" spans="1:30">
      <c r="D10" s="525"/>
      <c r="E10" s="525"/>
      <c r="F10" s="525"/>
      <c r="G10" s="525"/>
      <c r="H10" s="525"/>
      <c r="I10" s="525"/>
      <c r="J10" s="436"/>
    </row>
    <row r="11" spans="1:30">
      <c r="O11" s="435" t="s">
        <v>159</v>
      </c>
      <c r="P11" s="577" t="str">
        <f>入力シート!C14</f>
        <v>○○・○○○・○○　本庁管内　○○○○○○○○○○○○○○○○○○工事特定建設工事共同企業体</v>
      </c>
      <c r="Q11" s="577"/>
      <c r="R11" s="577"/>
      <c r="S11" s="577"/>
      <c r="T11" s="577"/>
      <c r="U11" s="577"/>
      <c r="V11" s="577"/>
      <c r="W11" s="577"/>
    </row>
    <row r="12" spans="1:30">
      <c r="O12" s="435"/>
      <c r="P12" s="577"/>
      <c r="Q12" s="577"/>
      <c r="R12" s="577"/>
      <c r="S12" s="577"/>
      <c r="T12" s="577"/>
      <c r="U12" s="577"/>
      <c r="V12" s="577"/>
      <c r="W12" s="577"/>
    </row>
    <row r="13" spans="1:30">
      <c r="O13" s="435"/>
      <c r="P13" s="577"/>
      <c r="Q13" s="577"/>
      <c r="R13" s="577"/>
      <c r="S13" s="577"/>
      <c r="T13" s="577"/>
      <c r="U13" s="577"/>
      <c r="V13" s="577"/>
      <c r="W13" s="577"/>
    </row>
    <row r="14" spans="1:30">
      <c r="O14" s="435"/>
      <c r="P14" s="577"/>
      <c r="Q14" s="577"/>
      <c r="R14" s="577"/>
      <c r="S14" s="577"/>
      <c r="T14" s="577"/>
      <c r="U14" s="577"/>
      <c r="V14" s="577"/>
      <c r="W14" s="577"/>
    </row>
    <row r="15" spans="1:30">
      <c r="O15" s="535" t="s">
        <v>29</v>
      </c>
      <c r="P15" s="574" t="str">
        <f>入力シート!C16</f>
        <v>○○建設株式会社</v>
      </c>
      <c r="Q15" s="574"/>
      <c r="R15" s="574"/>
      <c r="S15" s="574"/>
      <c r="T15" s="574"/>
      <c r="U15" s="574"/>
      <c r="V15" s="574"/>
      <c r="W15" s="574"/>
    </row>
    <row r="16" spans="1:30">
      <c r="P16" s="574" t="str">
        <f>入力シート!C17</f>
        <v>代表取締役　妙義　一郎</v>
      </c>
      <c r="Q16" s="574"/>
      <c r="R16" s="574"/>
      <c r="S16" s="574"/>
      <c r="T16" s="574"/>
      <c r="U16" s="574"/>
      <c r="V16" s="574"/>
      <c r="W16" s="574"/>
    </row>
    <row r="17" spans="1:47" ht="18.95">
      <c r="B17" s="437"/>
      <c r="C17" s="437"/>
      <c r="D17" s="438"/>
      <c r="E17" s="438"/>
      <c r="F17" s="438"/>
      <c r="G17" s="438"/>
      <c r="H17" s="438"/>
      <c r="I17" s="438"/>
      <c r="J17" s="438"/>
      <c r="K17" s="438"/>
      <c r="L17" s="438"/>
      <c r="M17" s="438"/>
    </row>
    <row r="20" spans="1:47" ht="21.95" customHeight="1"/>
    <row r="21" spans="1:47" ht="13.5" customHeight="1">
      <c r="C21" s="576" t="str">
        <f>"　"&amp;TEXT("令和"&amp;入力シート!F11-2018&amp;"年"&amp;入力シート!G11&amp;"月"&amp;入力シート!H11&amp;"日","令和e年m月d日")&amp;"付けをもって請負契約を締結した  "&amp;入力シート!C8&amp;"について工事請負契約書第10条に基づき現場代理人等を下記のとおり定めたので通知します。"</f>
        <v>　令和8年4月1日付けをもって請負契約を締結した  本庁管内　○○○○○○○○○○○○○○○○○○工事について工事請負契約書第10条に基づき現場代理人等を下記のとおり定めたので通知します。</v>
      </c>
      <c r="D21" s="576"/>
      <c r="E21" s="576"/>
      <c r="F21" s="576"/>
      <c r="G21" s="576"/>
      <c r="H21" s="576"/>
      <c r="I21" s="576"/>
      <c r="J21" s="576"/>
      <c r="K21" s="576"/>
      <c r="L21" s="576"/>
      <c r="M21" s="576"/>
      <c r="N21" s="576"/>
      <c r="O21" s="576"/>
      <c r="P21" s="576"/>
      <c r="Q21" s="576"/>
      <c r="R21" s="576"/>
      <c r="S21" s="576"/>
      <c r="T21" s="576"/>
      <c r="U21" s="576"/>
      <c r="V21" s="576"/>
      <c r="W21" s="576"/>
      <c r="AA21" s="590"/>
      <c r="AB21" s="590"/>
      <c r="AC21" s="590"/>
      <c r="AD21" s="590"/>
      <c r="AE21" s="590"/>
      <c r="AF21" s="590"/>
      <c r="AG21" s="590"/>
      <c r="AH21" s="590"/>
      <c r="AI21" s="590"/>
      <c r="AJ21" s="590"/>
      <c r="AK21" s="590"/>
      <c r="AL21" s="590"/>
      <c r="AM21" s="590"/>
      <c r="AN21" s="590"/>
      <c r="AO21" s="590"/>
      <c r="AP21" s="590"/>
      <c r="AQ21" s="590"/>
      <c r="AR21" s="590"/>
      <c r="AS21" s="590"/>
      <c r="AT21" s="590"/>
      <c r="AU21" s="590"/>
    </row>
    <row r="22" spans="1:47">
      <c r="C22" s="576"/>
      <c r="D22" s="576"/>
      <c r="E22" s="576"/>
      <c r="F22" s="576"/>
      <c r="G22" s="576"/>
      <c r="H22" s="576"/>
      <c r="I22" s="576"/>
      <c r="J22" s="576"/>
      <c r="K22" s="576"/>
      <c r="L22" s="576"/>
      <c r="M22" s="576"/>
      <c r="N22" s="576"/>
      <c r="O22" s="576"/>
      <c r="P22" s="576"/>
      <c r="Q22" s="576"/>
      <c r="R22" s="576"/>
      <c r="S22" s="576"/>
      <c r="T22" s="576"/>
      <c r="U22" s="576"/>
      <c r="V22" s="576"/>
      <c r="W22" s="576"/>
      <c r="AA22" s="590"/>
      <c r="AB22" s="590"/>
      <c r="AC22" s="590"/>
      <c r="AD22" s="590"/>
      <c r="AE22" s="590"/>
      <c r="AF22" s="590"/>
      <c r="AG22" s="590"/>
      <c r="AH22" s="590"/>
      <c r="AI22" s="590"/>
      <c r="AJ22" s="590"/>
      <c r="AK22" s="590"/>
      <c r="AL22" s="590"/>
      <c r="AM22" s="590"/>
      <c r="AN22" s="590"/>
      <c r="AO22" s="590"/>
      <c r="AP22" s="590"/>
      <c r="AQ22" s="590"/>
      <c r="AR22" s="590"/>
      <c r="AS22" s="590"/>
      <c r="AT22" s="590"/>
      <c r="AU22" s="590"/>
    </row>
    <row r="23" spans="1:47">
      <c r="C23" s="576"/>
      <c r="D23" s="576"/>
      <c r="E23" s="576"/>
      <c r="F23" s="576"/>
      <c r="G23" s="576"/>
      <c r="H23" s="576"/>
      <c r="I23" s="576"/>
      <c r="J23" s="576"/>
      <c r="K23" s="576"/>
      <c r="L23" s="576"/>
      <c r="M23" s="576"/>
      <c r="N23" s="576"/>
      <c r="O23" s="576"/>
      <c r="P23" s="576"/>
      <c r="Q23" s="576"/>
      <c r="R23" s="576"/>
      <c r="S23" s="576"/>
      <c r="T23" s="576"/>
      <c r="U23" s="576"/>
      <c r="V23" s="576"/>
      <c r="W23" s="576"/>
      <c r="AA23" s="590"/>
      <c r="AB23" s="590"/>
      <c r="AC23" s="590"/>
      <c r="AD23" s="590"/>
      <c r="AE23" s="590"/>
      <c r="AF23" s="590"/>
      <c r="AG23" s="590"/>
      <c r="AH23" s="590"/>
      <c r="AI23" s="590"/>
      <c r="AJ23" s="590"/>
      <c r="AK23" s="590"/>
      <c r="AL23" s="590"/>
      <c r="AM23" s="590"/>
      <c r="AN23" s="590"/>
      <c r="AO23" s="590"/>
      <c r="AP23" s="590"/>
      <c r="AQ23" s="590"/>
      <c r="AR23" s="590"/>
      <c r="AS23" s="590"/>
      <c r="AT23" s="590"/>
      <c r="AU23" s="590"/>
    </row>
    <row r="24" spans="1:47">
      <c r="C24" s="576"/>
      <c r="D24" s="576"/>
      <c r="E24" s="576"/>
      <c r="F24" s="576"/>
      <c r="G24" s="576"/>
      <c r="H24" s="576"/>
      <c r="I24" s="576"/>
      <c r="J24" s="576"/>
      <c r="K24" s="576"/>
      <c r="L24" s="576"/>
      <c r="M24" s="576"/>
      <c r="N24" s="576"/>
      <c r="O24" s="576"/>
      <c r="P24" s="576"/>
      <c r="Q24" s="576"/>
      <c r="R24" s="576"/>
      <c r="S24" s="576"/>
      <c r="T24" s="576"/>
      <c r="U24" s="576"/>
      <c r="V24" s="576"/>
      <c r="W24" s="576"/>
      <c r="AA24" s="590"/>
      <c r="AB24" s="590"/>
      <c r="AC24" s="590"/>
      <c r="AD24" s="590"/>
      <c r="AE24" s="590"/>
      <c r="AF24" s="590"/>
      <c r="AG24" s="590"/>
      <c r="AH24" s="590"/>
      <c r="AI24" s="590"/>
      <c r="AJ24" s="590"/>
      <c r="AK24" s="590"/>
      <c r="AL24" s="590"/>
      <c r="AM24" s="590"/>
      <c r="AN24" s="590"/>
      <c r="AO24" s="590"/>
      <c r="AP24" s="590"/>
      <c r="AQ24" s="590"/>
      <c r="AR24" s="590"/>
      <c r="AS24" s="590"/>
      <c r="AT24" s="590"/>
      <c r="AU24" s="590"/>
    </row>
    <row r="25" spans="1:47">
      <c r="C25" s="576"/>
      <c r="D25" s="576"/>
      <c r="E25" s="576"/>
      <c r="F25" s="576"/>
      <c r="G25" s="576"/>
      <c r="H25" s="576"/>
      <c r="I25" s="576"/>
      <c r="J25" s="576"/>
      <c r="K25" s="576"/>
      <c r="L25" s="576"/>
      <c r="M25" s="576"/>
      <c r="N25" s="576"/>
      <c r="O25" s="576"/>
      <c r="P25" s="576"/>
      <c r="Q25" s="576"/>
      <c r="R25" s="576"/>
      <c r="S25" s="576"/>
      <c r="T25" s="576"/>
      <c r="U25" s="576"/>
      <c r="V25" s="576"/>
      <c r="W25" s="576"/>
      <c r="AA25" s="590"/>
      <c r="AB25" s="590"/>
      <c r="AC25" s="590"/>
      <c r="AD25" s="590"/>
      <c r="AE25" s="590"/>
      <c r="AF25" s="590"/>
      <c r="AG25" s="590"/>
      <c r="AH25" s="590"/>
      <c r="AI25" s="590"/>
      <c r="AJ25" s="590"/>
      <c r="AK25" s="590"/>
      <c r="AL25" s="590"/>
      <c r="AM25" s="590"/>
      <c r="AN25" s="590"/>
      <c r="AO25" s="590"/>
      <c r="AP25" s="590"/>
      <c r="AQ25" s="590"/>
      <c r="AR25" s="590"/>
      <c r="AS25" s="590"/>
      <c r="AT25" s="590"/>
      <c r="AU25" s="590"/>
    </row>
    <row r="26" spans="1:47">
      <c r="C26" s="576"/>
      <c r="D26" s="576"/>
      <c r="E26" s="576"/>
      <c r="F26" s="576"/>
      <c r="G26" s="576"/>
      <c r="H26" s="576"/>
      <c r="I26" s="576"/>
      <c r="J26" s="576"/>
      <c r="K26" s="576"/>
      <c r="L26" s="576"/>
      <c r="M26" s="576"/>
      <c r="N26" s="576"/>
      <c r="O26" s="576"/>
      <c r="P26" s="576"/>
      <c r="Q26" s="576"/>
      <c r="R26" s="576"/>
      <c r="S26" s="576"/>
      <c r="T26" s="576"/>
      <c r="U26" s="576"/>
      <c r="V26" s="576"/>
      <c r="W26" s="576"/>
      <c r="AA26" s="590"/>
      <c r="AB26" s="590"/>
      <c r="AC26" s="590"/>
      <c r="AD26" s="590"/>
      <c r="AE26" s="590"/>
      <c r="AF26" s="590"/>
      <c r="AG26" s="590"/>
      <c r="AH26" s="590"/>
      <c r="AI26" s="590"/>
      <c r="AJ26" s="590"/>
      <c r="AK26" s="590"/>
      <c r="AL26" s="590"/>
      <c r="AM26" s="590"/>
      <c r="AN26" s="590"/>
      <c r="AO26" s="590"/>
      <c r="AP26" s="590"/>
      <c r="AQ26" s="590"/>
      <c r="AR26" s="590"/>
      <c r="AS26" s="590"/>
      <c r="AT26" s="590"/>
      <c r="AU26" s="590"/>
    </row>
    <row r="28" spans="1:47">
      <c r="A28" s="571" t="s">
        <v>160</v>
      </c>
      <c r="B28" s="571"/>
      <c r="C28" s="571"/>
      <c r="D28" s="571"/>
      <c r="E28" s="571"/>
      <c r="F28" s="571"/>
      <c r="G28" s="571"/>
      <c r="H28" s="571"/>
      <c r="I28" s="571"/>
      <c r="J28" s="571"/>
      <c r="K28" s="571"/>
      <c r="L28" s="571"/>
      <c r="M28" s="571"/>
      <c r="N28" s="571"/>
      <c r="O28" s="571"/>
      <c r="P28" s="571"/>
      <c r="Q28" s="571"/>
      <c r="R28" s="571"/>
      <c r="S28" s="571"/>
      <c r="T28" s="571"/>
      <c r="U28" s="571"/>
      <c r="V28" s="571"/>
      <c r="W28" s="571"/>
      <c r="X28" s="571"/>
    </row>
    <row r="30" spans="1:47">
      <c r="AA30" s="589"/>
      <c r="AB30" s="589"/>
      <c r="AC30" s="7"/>
      <c r="AD30" s="7"/>
      <c r="AE30" s="7"/>
      <c r="AF30" s="7"/>
      <c r="AG30" s="7"/>
      <c r="AH30" s="7"/>
    </row>
    <row r="31" spans="1:47">
      <c r="C31" s="3" t="s">
        <v>161</v>
      </c>
      <c r="G31" s="570" t="str">
        <f>入力シート!C20</f>
        <v>赤城　次郎</v>
      </c>
      <c r="H31" s="570"/>
      <c r="I31" s="570"/>
      <c r="J31" s="570"/>
      <c r="K31" s="570"/>
      <c r="L31" s="570"/>
      <c r="M31" s="570"/>
      <c r="N31" s="570"/>
      <c r="O31" s="570"/>
      <c r="P31" s="570"/>
      <c r="Q31" s="570"/>
      <c r="AA31" s="7"/>
      <c r="AB31" s="7"/>
      <c r="AC31" s="7"/>
      <c r="AD31" s="7"/>
      <c r="AE31" s="7"/>
      <c r="AF31" s="7"/>
      <c r="AG31" s="7"/>
      <c r="AH31" s="7"/>
    </row>
    <row r="32" spans="1:47">
      <c r="AA32" s="7"/>
      <c r="AB32" s="7"/>
      <c r="AC32" s="7"/>
      <c r="AD32" s="7"/>
      <c r="AE32" s="7"/>
      <c r="AF32" s="7"/>
      <c r="AG32" s="7"/>
      <c r="AH32" s="7"/>
    </row>
    <row r="34" spans="3:26">
      <c r="C34" s="3" t="s">
        <v>162</v>
      </c>
      <c r="G34" s="570" t="str">
        <f>IF(入力シート!C26="","",入力シート!C26&amp;"("&amp;入力シート!C25&amp;")")</f>
        <v>妙義　次郎(○○建設株式会社)</v>
      </c>
      <c r="H34" s="570"/>
      <c r="I34" s="570"/>
      <c r="J34" s="570"/>
      <c r="K34" s="570"/>
      <c r="L34" s="570"/>
      <c r="M34" s="570"/>
      <c r="N34" s="570"/>
      <c r="O34" s="570"/>
      <c r="P34" s="570"/>
      <c r="Q34" s="570"/>
    </row>
    <row r="35" spans="3:26">
      <c r="C35" s="3" t="s">
        <v>163</v>
      </c>
      <c r="G35" s="578" t="str">
        <f>IF(入力シート!C31="","",入力シート!C31&amp;"("&amp;入力シート!C30&amp;")")</f>
        <v>榛名　四郎(○○○株式会社)</v>
      </c>
      <c r="H35" s="578"/>
      <c r="I35" s="578"/>
      <c r="J35" s="578"/>
      <c r="K35" s="578"/>
      <c r="L35" s="578"/>
      <c r="M35" s="578"/>
      <c r="N35" s="578"/>
      <c r="O35" s="578"/>
      <c r="P35" s="578"/>
      <c r="Q35" s="578"/>
    </row>
    <row r="36" spans="3:26">
      <c r="C36" s="556" t="s">
        <v>164</v>
      </c>
      <c r="G36" s="578" t="str">
        <f>IF(入力シート!C36="","",入力シート!C36&amp;"("&amp;入力シート!C35&amp;")")</f>
        <v>谷川　五郎(株式会社○○建設)</v>
      </c>
      <c r="H36" s="578"/>
      <c r="I36" s="578"/>
      <c r="J36" s="578"/>
      <c r="K36" s="578"/>
      <c r="L36" s="578"/>
      <c r="M36" s="578"/>
      <c r="N36" s="578"/>
      <c r="O36" s="578"/>
      <c r="P36" s="578"/>
      <c r="Q36" s="578"/>
    </row>
    <row r="37" spans="3:26">
      <c r="G37" s="526"/>
      <c r="H37" s="526"/>
      <c r="I37" s="526"/>
      <c r="J37" s="526"/>
      <c r="K37" s="526"/>
      <c r="L37" s="526"/>
      <c r="M37" s="526"/>
      <c r="N37" s="526"/>
      <c r="O37" s="526"/>
      <c r="P37" s="526"/>
      <c r="Q37" s="526"/>
    </row>
    <row r="39" spans="3:26">
      <c r="C39" s="3" t="s">
        <v>165</v>
      </c>
      <c r="G39" s="588"/>
      <c r="H39" s="588"/>
      <c r="I39" s="588"/>
      <c r="J39" s="588"/>
      <c r="K39" s="588"/>
      <c r="L39" s="588"/>
      <c r="M39" s="588"/>
      <c r="N39" s="588"/>
      <c r="O39" s="588"/>
      <c r="P39" s="588"/>
      <c r="Q39" s="588"/>
      <c r="Z39" s="515" t="s">
        <v>166</v>
      </c>
    </row>
    <row r="40" spans="3:26">
      <c r="Z40" s="515" t="s">
        <v>167</v>
      </c>
    </row>
    <row r="42" spans="3:26">
      <c r="C42" s="3" t="s">
        <v>168</v>
      </c>
      <c r="G42" s="571"/>
      <c r="H42" s="571"/>
      <c r="I42" s="571"/>
      <c r="J42" s="571"/>
      <c r="K42" s="571"/>
      <c r="L42" s="571"/>
      <c r="M42" s="571"/>
      <c r="N42" s="571"/>
      <c r="O42" s="571"/>
      <c r="P42" s="571"/>
      <c r="Q42" s="571"/>
    </row>
    <row r="45" spans="3:26">
      <c r="C45" s="3" t="s">
        <v>169</v>
      </c>
      <c r="G45" s="570"/>
      <c r="H45" s="570"/>
      <c r="I45" s="570"/>
      <c r="J45" s="570"/>
      <c r="K45" s="570"/>
      <c r="L45" s="570"/>
      <c r="M45" s="570"/>
      <c r="N45" s="570"/>
      <c r="O45" s="570"/>
      <c r="P45" s="570"/>
      <c r="Q45" s="570"/>
    </row>
    <row r="48" spans="3:26">
      <c r="Z48" s="515" t="s">
        <v>170</v>
      </c>
    </row>
    <row r="55" spans="4:19" ht="13.5" thickBot="1">
      <c r="D55" s="452"/>
      <c r="E55" s="452"/>
      <c r="F55" s="452"/>
      <c r="G55" s="452"/>
      <c r="H55" s="452"/>
      <c r="I55" s="452"/>
      <c r="J55" s="452"/>
      <c r="K55" s="452"/>
      <c r="L55" s="452"/>
      <c r="M55" s="452"/>
      <c r="N55" s="452"/>
      <c r="O55" s="452"/>
      <c r="P55" s="452"/>
      <c r="Q55" s="452"/>
      <c r="R55" s="452"/>
      <c r="S55" s="452"/>
    </row>
    <row r="56" spans="4:19" ht="15.6" customHeight="1">
      <c r="D56" s="453" t="s">
        <v>171</v>
      </c>
      <c r="E56" s="454"/>
      <c r="F56" s="454"/>
      <c r="G56" s="454"/>
      <c r="H56" s="454"/>
      <c r="I56" s="454"/>
      <c r="J56" s="454"/>
      <c r="K56" s="454"/>
      <c r="L56" s="454"/>
      <c r="M56" s="454"/>
      <c r="N56" s="454"/>
      <c r="O56" s="454"/>
      <c r="P56" s="454"/>
      <c r="Q56" s="454"/>
      <c r="R56" s="454"/>
      <c r="S56" s="455"/>
    </row>
    <row r="57" spans="4:19" ht="15.6" customHeight="1">
      <c r="D57" s="456" t="str">
        <f>"・発行責任者　　"&amp;入力シート!C41</f>
        <v>・発行責任者　　妙義　一郎</v>
      </c>
      <c r="E57" s="457"/>
      <c r="F57" s="457"/>
      <c r="G57" s="457"/>
      <c r="H57" s="457"/>
      <c r="I57" s="457"/>
      <c r="J57" s="457"/>
      <c r="K57" s="457" t="str">
        <f>"（電話番号）"&amp;入力シート!C42</f>
        <v>（電話番号）027-898-5945</v>
      </c>
      <c r="L57" s="457"/>
      <c r="M57" s="457"/>
      <c r="N57" s="457"/>
      <c r="O57" s="457"/>
      <c r="P57" s="457"/>
      <c r="Q57" s="457"/>
      <c r="R57" s="457"/>
      <c r="S57" s="458"/>
    </row>
    <row r="58" spans="4:19" ht="15.6" customHeight="1" thickBot="1">
      <c r="D58" s="459" t="str">
        <f>"・担　当　者　　"&amp;入力シート!C43</f>
        <v>・担　当　者　　赤城　次郎</v>
      </c>
      <c r="E58" s="460"/>
      <c r="F58" s="460"/>
      <c r="G58" s="460"/>
      <c r="H58" s="460"/>
      <c r="I58" s="460"/>
      <c r="J58" s="460"/>
      <c r="K58" s="460" t="str">
        <f>"（電話番号）"&amp;入力シート!C44</f>
        <v>（電話番号）027-898-5945</v>
      </c>
      <c r="L58" s="460"/>
      <c r="M58" s="460"/>
      <c r="N58" s="460"/>
      <c r="O58" s="460"/>
      <c r="P58" s="460"/>
      <c r="Q58" s="460"/>
      <c r="R58" s="460"/>
      <c r="S58" s="461"/>
    </row>
    <row r="59" spans="4:19">
      <c r="D59" s="451"/>
      <c r="E59" s="451"/>
      <c r="F59" s="451"/>
      <c r="G59" s="451"/>
      <c r="H59" s="451"/>
      <c r="I59" s="451"/>
      <c r="J59" s="451"/>
      <c r="K59" s="451"/>
      <c r="L59" s="451"/>
      <c r="M59" s="451"/>
      <c r="N59" s="451"/>
      <c r="O59" s="451"/>
      <c r="P59" s="451"/>
      <c r="Q59" s="451"/>
      <c r="R59" s="451"/>
      <c r="S59" s="451"/>
    </row>
  </sheetData>
  <mergeCells count="18">
    <mergeCell ref="Z1:AD5"/>
    <mergeCell ref="G39:Q39"/>
    <mergeCell ref="AA30:AB30"/>
    <mergeCell ref="AA21:AU26"/>
    <mergeCell ref="G45:Q45"/>
    <mergeCell ref="G42:Q42"/>
    <mergeCell ref="A3:X3"/>
    <mergeCell ref="D9:I9"/>
    <mergeCell ref="A28:X28"/>
    <mergeCell ref="P15:W15"/>
    <mergeCell ref="P16:W16"/>
    <mergeCell ref="S6:X6"/>
    <mergeCell ref="G31:Q31"/>
    <mergeCell ref="G34:Q34"/>
    <mergeCell ref="C21:W26"/>
    <mergeCell ref="P11:W14"/>
    <mergeCell ref="G35:Q35"/>
    <mergeCell ref="G36:Q36"/>
  </mergeCells>
  <phoneticPr fontId="3"/>
  <conditionalFormatting sqref="S6:X6">
    <cfRule type="expression" dxfId="38" priority="1">
      <formula>LEN(S6)&gt;0</formula>
    </cfRule>
  </conditionalFormatting>
  <hyperlinks>
    <hyperlink ref="Z1:AD5" location="入力シート!A1" display="入力シート" xr:uid="{00000000-0004-0000-0300-000000000000}"/>
  </hyperlinks>
  <printOptions gridLinesSet="0"/>
  <pageMargins left="0.9055118110236221" right="0.35433070866141736" top="0.98425196850393704" bottom="0.98425196850393704" header="0.51181102362204722" footer="0.51181102362204722"/>
  <pageSetup paperSize="9" scale="8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gumma_Y1_3">
    <tabColor theme="0"/>
    <pageSetUpPr fitToPage="1"/>
  </sheetPr>
  <dimension ref="A1:Q55"/>
  <sheetViews>
    <sheetView showGridLines="0" zoomScaleNormal="100" zoomScaleSheetLayoutView="100" workbookViewId="0"/>
  </sheetViews>
  <sheetFormatPr defaultColWidth="10" defaultRowHeight="12.95"/>
  <cols>
    <col min="1" max="1" width="10" style="7"/>
    <col min="2" max="2" width="12.25" style="7" customWidth="1"/>
    <col min="3" max="3" width="14" style="7" customWidth="1"/>
    <col min="4" max="4" width="12.25" style="7" customWidth="1"/>
    <col min="5" max="6" width="10" style="7"/>
    <col min="7" max="7" width="10.625" style="7" customWidth="1"/>
    <col min="8" max="8" width="6" style="7" customWidth="1"/>
    <col min="9" max="9" width="15.25" style="7" customWidth="1"/>
    <col min="10" max="10" width="1.75" style="7" customWidth="1"/>
    <col min="11" max="11" width="1.875" style="7" hidden="1" customWidth="1"/>
    <col min="12" max="12" width="1.875" style="7" customWidth="1"/>
    <col min="13" max="17" width="3.125" style="7" customWidth="1"/>
    <col min="18" max="16384" width="10" style="7"/>
  </cols>
  <sheetData>
    <row r="1" spans="1:17" ht="13.5" customHeight="1">
      <c r="M1" s="579" t="s">
        <v>154</v>
      </c>
      <c r="N1" s="580"/>
      <c r="O1" s="580"/>
      <c r="P1" s="580"/>
      <c r="Q1" s="581"/>
    </row>
    <row r="2" spans="1:17" ht="13.5" customHeight="1">
      <c r="M2" s="582"/>
      <c r="N2" s="583"/>
      <c r="O2" s="583"/>
      <c r="P2" s="583"/>
      <c r="Q2" s="584"/>
    </row>
    <row r="3" spans="1:17" ht="13.5" customHeight="1">
      <c r="A3" s="439"/>
      <c r="B3" s="439"/>
      <c r="C3" s="439"/>
      <c r="D3" s="439"/>
      <c r="E3" s="439"/>
      <c r="F3" s="439" t="s">
        <v>172</v>
      </c>
      <c r="G3" s="575"/>
      <c r="H3" s="575"/>
      <c r="I3" s="575"/>
      <c r="J3" s="575"/>
      <c r="K3" s="575"/>
      <c r="L3" s="514"/>
      <c r="M3" s="582"/>
      <c r="N3" s="583"/>
      <c r="O3" s="583"/>
      <c r="P3" s="583"/>
      <c r="Q3" s="584"/>
    </row>
    <row r="4" spans="1:17" ht="13.5" customHeight="1">
      <c r="M4" s="582"/>
      <c r="N4" s="583"/>
      <c r="O4" s="583"/>
      <c r="P4" s="583"/>
      <c r="Q4" s="584"/>
    </row>
    <row r="5" spans="1:17" ht="14.25" customHeight="1" thickBot="1">
      <c r="M5" s="585"/>
      <c r="N5" s="586"/>
      <c r="O5" s="586"/>
      <c r="P5" s="586"/>
      <c r="Q5" s="587"/>
    </row>
    <row r="6" spans="1:17">
      <c r="B6" s="596" t="str">
        <f>入力シート!C6</f>
        <v>前橋市長</v>
      </c>
      <c r="C6" s="596"/>
      <c r="D6" s="440" t="s">
        <v>158</v>
      </c>
    </row>
    <row r="7" spans="1:17">
      <c r="A7" s="439"/>
      <c r="B7" s="439"/>
      <c r="C7" s="439"/>
      <c r="D7" s="439"/>
      <c r="G7" s="439"/>
      <c r="H7" s="439"/>
      <c r="I7" s="439"/>
      <c r="K7" s="439"/>
      <c r="L7" s="439"/>
      <c r="M7" s="439"/>
    </row>
    <row r="8" spans="1:17">
      <c r="A8" s="439"/>
      <c r="B8" s="439"/>
      <c r="C8" s="439"/>
      <c r="D8" s="439"/>
      <c r="E8" s="551" t="s">
        <v>173</v>
      </c>
      <c r="F8" s="599" t="str">
        <f>入力シート!C14</f>
        <v>○○・○○○・○○　本庁管内　○○○○○○○○○○○○○○○○○○工事特定建設工事共同企業体</v>
      </c>
      <c r="G8" s="599"/>
      <c r="H8" s="599"/>
      <c r="I8" s="599"/>
      <c r="K8" s="439"/>
      <c r="L8" s="439"/>
      <c r="M8" s="439"/>
    </row>
    <row r="9" spans="1:17">
      <c r="A9" s="439"/>
      <c r="B9" s="439"/>
      <c r="C9" s="439"/>
      <c r="D9" s="439"/>
      <c r="F9" s="599"/>
      <c r="G9" s="599"/>
      <c r="H9" s="599"/>
      <c r="I9" s="599"/>
      <c r="K9" s="439"/>
      <c r="L9" s="439"/>
      <c r="M9" s="439"/>
    </row>
    <row r="10" spans="1:17">
      <c r="A10" s="439"/>
      <c r="B10" s="439"/>
      <c r="C10" s="439"/>
      <c r="D10" s="439"/>
      <c r="F10" s="599"/>
      <c r="G10" s="599"/>
      <c r="H10" s="599"/>
      <c r="I10" s="599"/>
      <c r="K10" s="439"/>
      <c r="L10" s="439"/>
      <c r="M10" s="439"/>
    </row>
    <row r="11" spans="1:17">
      <c r="A11" s="439"/>
      <c r="B11" s="439"/>
      <c r="C11" s="439"/>
      <c r="D11" s="439"/>
      <c r="F11" s="599"/>
      <c r="G11" s="599"/>
      <c r="H11" s="599"/>
      <c r="I11" s="599"/>
      <c r="K11" s="439"/>
      <c r="L11" s="439"/>
      <c r="M11" s="439"/>
    </row>
    <row r="12" spans="1:17" ht="13.5" customHeight="1">
      <c r="A12" s="439"/>
      <c r="B12" s="439"/>
      <c r="C12" s="439"/>
      <c r="D12" s="439"/>
      <c r="E12" s="551" t="s">
        <v>174</v>
      </c>
      <c r="F12" s="591" t="str">
        <f>入力シート!C16</f>
        <v>○○建設株式会社</v>
      </c>
      <c r="G12" s="591"/>
      <c r="H12" s="591"/>
      <c r="I12" s="591"/>
      <c r="J12" s="439"/>
      <c r="K12" s="439"/>
      <c r="L12" s="439"/>
      <c r="M12" s="439"/>
    </row>
    <row r="13" spans="1:17">
      <c r="F13" s="591" t="str">
        <f>入力シート!C17</f>
        <v>代表取締役　妙義　一郎</v>
      </c>
      <c r="G13" s="591"/>
      <c r="H13" s="591"/>
      <c r="I13" s="591"/>
    </row>
    <row r="15" spans="1:17" ht="18.95">
      <c r="A15" s="597" t="s">
        <v>175</v>
      </c>
      <c r="B15" s="597"/>
      <c r="C15" s="597"/>
      <c r="D15" s="597"/>
      <c r="E15" s="597"/>
      <c r="F15" s="597"/>
      <c r="G15" s="597"/>
      <c r="H15" s="597"/>
      <c r="I15" s="597"/>
      <c r="J15" s="597"/>
      <c r="K15" s="441"/>
      <c r="L15" s="441"/>
      <c r="M15" s="441"/>
    </row>
    <row r="18" spans="1:13">
      <c r="A18" s="7" t="s">
        <v>176</v>
      </c>
      <c r="B18" s="598" t="str">
        <f>入力シート!C8</f>
        <v>本庁管内　○○○○○○○○○○○○○○○○○○工事</v>
      </c>
      <c r="C18" s="598"/>
      <c r="D18" s="598"/>
      <c r="E18" s="598"/>
      <c r="F18" s="598"/>
      <c r="G18" s="598"/>
      <c r="H18" s="598"/>
      <c r="I18" s="433"/>
    </row>
    <row r="19" spans="1:13">
      <c r="B19" s="442"/>
      <c r="C19" s="442"/>
      <c r="D19" s="442"/>
      <c r="E19" s="442"/>
      <c r="F19" s="442"/>
      <c r="G19" s="442"/>
      <c r="H19" s="442"/>
      <c r="I19" s="442"/>
    </row>
    <row r="21" spans="1:13">
      <c r="A21" s="595" t="str">
        <f>"令和"&amp;入力シート!F11-2018&amp;"年"&amp;入力シート!G11&amp;"月"&amp;入力シート!H11&amp;"日"</f>
        <v>令和8年4月1日</v>
      </c>
      <c r="B21" s="595"/>
      <c r="C21" s="7" t="s">
        <v>177</v>
      </c>
    </row>
    <row r="23" spans="1:13">
      <c r="A23" s="7" t="s">
        <v>178</v>
      </c>
    </row>
    <row r="25" spans="1:13">
      <c r="A25" s="441" t="s">
        <v>160</v>
      </c>
      <c r="B25" s="441"/>
      <c r="C25" s="441"/>
      <c r="D25" s="441"/>
      <c r="E25" s="441"/>
      <c r="F25" s="441"/>
      <c r="G25" s="441"/>
      <c r="H25" s="441"/>
      <c r="I25" s="441"/>
      <c r="J25" s="441"/>
      <c r="K25" s="441"/>
      <c r="L25" s="441"/>
      <c r="M25" s="441"/>
    </row>
    <row r="26" spans="1:13">
      <c r="A26" s="439"/>
      <c r="B26" s="439"/>
      <c r="C26" s="439"/>
      <c r="D26" s="439"/>
      <c r="E26" s="439"/>
      <c r="F26" s="439"/>
      <c r="G26" s="439"/>
      <c r="H26" s="439"/>
      <c r="I26" s="439"/>
      <c r="J26" s="439"/>
      <c r="K26" s="441"/>
      <c r="L26" s="441"/>
      <c r="M26" s="441"/>
    </row>
    <row r="28" spans="1:13" ht="30" customHeight="1">
      <c r="A28" s="600" t="s">
        <v>179</v>
      </c>
      <c r="B28" s="601"/>
      <c r="C28" s="602"/>
      <c r="D28" s="612"/>
      <c r="E28" s="613"/>
      <c r="F28" s="613"/>
      <c r="G28" s="613"/>
      <c r="H28" s="613"/>
      <c r="I28" s="613"/>
      <c r="J28" s="614"/>
    </row>
    <row r="29" spans="1:13" ht="30" customHeight="1">
      <c r="A29" s="600" t="s">
        <v>180</v>
      </c>
      <c r="B29" s="601"/>
      <c r="C29" s="602"/>
      <c r="D29" s="592"/>
      <c r="E29" s="593"/>
      <c r="F29" s="593"/>
      <c r="G29" s="593"/>
      <c r="H29" s="593"/>
      <c r="I29" s="593"/>
      <c r="J29" s="594"/>
    </row>
    <row r="30" spans="1:13" ht="22.5" customHeight="1"/>
    <row r="31" spans="1:13" ht="30" customHeight="1">
      <c r="A31" s="615" t="s">
        <v>181</v>
      </c>
      <c r="B31" s="601"/>
      <c r="C31" s="602"/>
      <c r="D31" s="615" t="s">
        <v>182</v>
      </c>
      <c r="E31" s="601"/>
      <c r="F31" s="601"/>
      <c r="G31" s="601"/>
      <c r="H31" s="601"/>
      <c r="I31" s="601"/>
      <c r="J31" s="602"/>
    </row>
    <row r="32" spans="1:13" ht="30" customHeight="1">
      <c r="A32" s="592"/>
      <c r="B32" s="593"/>
      <c r="C32" s="594"/>
      <c r="D32" s="592"/>
      <c r="E32" s="593"/>
      <c r="F32" s="593"/>
      <c r="G32" s="593"/>
      <c r="H32" s="593"/>
      <c r="I32" s="593"/>
      <c r="J32" s="594"/>
    </row>
    <row r="33" spans="1:10" ht="30" customHeight="1">
      <c r="A33" s="600" t="s">
        <v>183</v>
      </c>
      <c r="B33" s="601"/>
      <c r="C33" s="601"/>
      <c r="D33" s="601"/>
      <c r="E33" s="601"/>
      <c r="F33" s="601"/>
      <c r="G33" s="601"/>
      <c r="H33" s="601"/>
      <c r="I33" s="601"/>
      <c r="J33" s="602"/>
    </row>
    <row r="34" spans="1:10" ht="30" customHeight="1">
      <c r="A34" s="603"/>
      <c r="B34" s="604"/>
      <c r="C34" s="604"/>
      <c r="D34" s="604"/>
      <c r="E34" s="604"/>
      <c r="F34" s="604"/>
      <c r="G34" s="604"/>
      <c r="H34" s="604"/>
      <c r="I34" s="604"/>
      <c r="J34" s="605"/>
    </row>
    <row r="35" spans="1:10" ht="30" customHeight="1">
      <c r="A35" s="606"/>
      <c r="B35" s="607"/>
      <c r="C35" s="607"/>
      <c r="D35" s="607"/>
      <c r="E35" s="607"/>
      <c r="F35" s="607"/>
      <c r="G35" s="607"/>
      <c r="H35" s="607"/>
      <c r="I35" s="607"/>
      <c r="J35" s="608"/>
    </row>
    <row r="36" spans="1:10" ht="30" customHeight="1">
      <c r="A36" s="606"/>
      <c r="B36" s="607"/>
      <c r="C36" s="607"/>
      <c r="D36" s="607"/>
      <c r="E36" s="607"/>
      <c r="F36" s="607"/>
      <c r="G36" s="607"/>
      <c r="H36" s="607"/>
      <c r="I36" s="607"/>
      <c r="J36" s="608"/>
    </row>
    <row r="37" spans="1:10" ht="30" customHeight="1">
      <c r="A37" s="609"/>
      <c r="B37" s="610"/>
      <c r="C37" s="610"/>
      <c r="D37" s="610"/>
      <c r="E37" s="610"/>
      <c r="F37" s="610"/>
      <c r="G37" s="610"/>
      <c r="H37" s="610"/>
      <c r="I37" s="610"/>
      <c r="J37" s="611"/>
    </row>
    <row r="38" spans="1:10" ht="30" customHeight="1">
      <c r="A38" s="3" t="s">
        <v>184</v>
      </c>
      <c r="C38" s="443"/>
    </row>
    <row r="39" spans="1:10">
      <c r="A39" s="444"/>
      <c r="B39" s="444"/>
      <c r="C39" s="444"/>
      <c r="D39" s="444"/>
      <c r="E39" s="444"/>
      <c r="F39" s="444"/>
      <c r="G39" s="444"/>
      <c r="H39" s="444"/>
      <c r="I39" s="444"/>
      <c r="J39" s="444"/>
    </row>
    <row r="41" spans="1:10">
      <c r="A41" s="8" t="s">
        <v>185</v>
      </c>
      <c r="B41" s="7" t="s">
        <v>186</v>
      </c>
    </row>
    <row r="42" spans="1:10">
      <c r="A42" s="8"/>
    </row>
    <row r="43" spans="1:10">
      <c r="A43" s="9" t="s">
        <v>187</v>
      </c>
      <c r="B43" s="7" t="s">
        <v>188</v>
      </c>
    </row>
    <row r="44" spans="1:10">
      <c r="C44" s="7" t="s">
        <v>189</v>
      </c>
    </row>
    <row r="45" spans="1:10">
      <c r="C45" s="7" t="s">
        <v>190</v>
      </c>
    </row>
    <row r="46" spans="1:10">
      <c r="C46" s="7" t="s">
        <v>191</v>
      </c>
    </row>
    <row r="47" spans="1:10">
      <c r="C47" s="7" t="s">
        <v>192</v>
      </c>
    </row>
    <row r="48" spans="1:10">
      <c r="C48" s="7" t="s">
        <v>193</v>
      </c>
    </row>
    <row r="49" spans="2:7">
      <c r="C49" s="493" t="s">
        <v>194</v>
      </c>
    </row>
    <row r="52" spans="2:7" ht="13.5" thickBot="1"/>
    <row r="53" spans="2:7" ht="15.6" customHeight="1">
      <c r="B53" s="453" t="s">
        <v>171</v>
      </c>
      <c r="C53" s="462"/>
      <c r="D53" s="462"/>
      <c r="E53" s="462"/>
      <c r="F53" s="462"/>
      <c r="G53" s="463"/>
    </row>
    <row r="54" spans="2:7" ht="15.6" customHeight="1">
      <c r="B54" s="456" t="str">
        <f>"・発行責任者　　"&amp;入力シート!C41</f>
        <v>・発行責任者　　妙義　一郎</v>
      </c>
      <c r="C54" s="443"/>
      <c r="D54" s="443"/>
      <c r="E54" s="443" t="str">
        <f>"（電話番号）"&amp;入力シート!C42</f>
        <v>（電話番号）027-898-5945</v>
      </c>
      <c r="F54" s="443"/>
      <c r="G54" s="464"/>
    </row>
    <row r="55" spans="2:7" ht="15.6" customHeight="1" thickBot="1">
      <c r="B55" s="459" t="str">
        <f>"・担　当　者　　"&amp;入力シート!C43</f>
        <v>・担　当　者　　赤城　次郎</v>
      </c>
      <c r="C55" s="465"/>
      <c r="D55" s="465"/>
      <c r="E55" s="465" t="str">
        <f>"（電話番号）"&amp;入力シート!C44</f>
        <v>（電話番号）027-898-5945</v>
      </c>
      <c r="F55" s="465"/>
      <c r="G55" s="466"/>
    </row>
  </sheetData>
  <mergeCells count="19">
    <mergeCell ref="A33:J33"/>
    <mergeCell ref="A34:J37"/>
    <mergeCell ref="A28:C28"/>
    <mergeCell ref="D28:J28"/>
    <mergeCell ref="A29:C29"/>
    <mergeCell ref="D29:J29"/>
    <mergeCell ref="A31:C31"/>
    <mergeCell ref="D31:J31"/>
    <mergeCell ref="F12:I12"/>
    <mergeCell ref="F13:I13"/>
    <mergeCell ref="M1:Q5"/>
    <mergeCell ref="A32:C32"/>
    <mergeCell ref="D32:J32"/>
    <mergeCell ref="G3:K3"/>
    <mergeCell ref="A21:B21"/>
    <mergeCell ref="B6:C6"/>
    <mergeCell ref="A15:J15"/>
    <mergeCell ref="B18:H18"/>
    <mergeCell ref="F8:I11"/>
  </mergeCells>
  <phoneticPr fontId="3"/>
  <conditionalFormatting sqref="A32:J32">
    <cfRule type="expression" dxfId="37" priority="2">
      <formula>LEN(A32)&gt;0</formula>
    </cfRule>
  </conditionalFormatting>
  <conditionalFormatting sqref="A34:J37">
    <cfRule type="expression" dxfId="36" priority="6">
      <formula>LEN(A34)&gt;0</formula>
    </cfRule>
  </conditionalFormatting>
  <conditionalFormatting sqref="D28:J29">
    <cfRule type="expression" dxfId="35" priority="4">
      <formula>LEN(D28)&gt;0</formula>
    </cfRule>
  </conditionalFormatting>
  <conditionalFormatting sqref="G3:L3">
    <cfRule type="expression" dxfId="34" priority="1">
      <formula>LEN(G3)&gt;0</formula>
    </cfRule>
  </conditionalFormatting>
  <dataValidations count="1">
    <dataValidation type="list" allowBlank="1" showInputMessage="1" showErrorMessage="1" sqref="D29:J29" xr:uid="{00000000-0002-0000-0400-000000000000}">
      <formula1>"現場代理人,主任技術者,監理技術者,監理技術者補佐,専門技術者"</formula1>
    </dataValidation>
  </dataValidations>
  <hyperlinks>
    <hyperlink ref="M1:Q5" location="入力シート!A1" display="入力シート" xr:uid="{00000000-0004-0000-0400-000000000000}"/>
  </hyperlinks>
  <printOptions gridLinesSet="0"/>
  <pageMargins left="0.9055118110236221" right="0.78740157480314965" top="0.98425196850393704" bottom="0.98425196850393704" header="0.51181102362204722" footer="0.51181102362204722"/>
  <pageSetup paperSize="9" scale="7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gumma_Y2">
    <tabColor theme="0"/>
    <pageSetUpPr fitToPage="1"/>
  </sheetPr>
  <dimension ref="A1:BM45"/>
  <sheetViews>
    <sheetView showGridLines="0" zoomScaleNormal="100" zoomScaleSheetLayoutView="100" workbookViewId="0"/>
  </sheetViews>
  <sheetFormatPr defaultColWidth="3.5" defaultRowHeight="12.95"/>
  <cols>
    <col min="1" max="8" width="3.375" style="4" customWidth="1"/>
    <col min="9" max="14" width="2.125" style="4" customWidth="1"/>
    <col min="15" max="16" width="3.5" style="4"/>
    <col min="17" max="23" width="2.625" style="4" customWidth="1"/>
    <col min="24" max="24" width="13.125" style="4" customWidth="1"/>
    <col min="25" max="48" width="3.5" style="4"/>
    <col min="49" max="54" width="2.125" style="4" customWidth="1"/>
    <col min="55" max="63" width="3.5" style="4"/>
    <col min="64" max="64" width="16" style="4" customWidth="1"/>
    <col min="65" max="16384" width="3.5" style="4"/>
  </cols>
  <sheetData>
    <row r="1" spans="1:64" ht="5.0999999999999996" customHeight="1">
      <c r="Z1" s="579" t="s">
        <v>154</v>
      </c>
      <c r="AA1" s="580"/>
      <c r="AB1" s="580"/>
      <c r="AC1" s="580"/>
      <c r="AD1" s="581"/>
      <c r="AO1" s="4" t="s">
        <v>195</v>
      </c>
    </row>
    <row r="2" spans="1:64" ht="13.5" customHeight="1">
      <c r="Q2" s="5" t="s">
        <v>157</v>
      </c>
      <c r="R2" s="575"/>
      <c r="S2" s="575"/>
      <c r="T2" s="575"/>
      <c r="U2" s="575"/>
      <c r="V2" s="575"/>
      <c r="W2" s="575"/>
      <c r="X2" s="575"/>
      <c r="Z2" s="582"/>
      <c r="AA2" s="583"/>
      <c r="AB2" s="583"/>
      <c r="AC2" s="583"/>
      <c r="AD2" s="584"/>
      <c r="BE2" s="5" t="s">
        <v>157</v>
      </c>
      <c r="BF2" s="630">
        <v>45861</v>
      </c>
      <c r="BG2" s="630"/>
      <c r="BH2" s="630"/>
      <c r="BI2" s="630"/>
      <c r="BJ2" s="630"/>
      <c r="BK2" s="630"/>
      <c r="BL2" s="630"/>
    </row>
    <row r="3" spans="1:64" ht="15" customHeight="1">
      <c r="A3" s="596" t="str">
        <f>入力シート!C6</f>
        <v>前橋市長</v>
      </c>
      <c r="B3" s="596"/>
      <c r="C3" s="596"/>
      <c r="D3" s="596"/>
      <c r="E3" s="596"/>
      <c r="F3" s="596"/>
      <c r="G3" s="596"/>
      <c r="H3" s="4" t="s">
        <v>196</v>
      </c>
      <c r="Z3" s="582"/>
      <c r="AA3" s="583"/>
      <c r="AB3" s="583"/>
      <c r="AC3" s="583"/>
      <c r="AD3" s="584"/>
      <c r="AO3" s="596" t="str">
        <f>入力シート!C6</f>
        <v>前橋市長</v>
      </c>
      <c r="AP3" s="596"/>
      <c r="AQ3" s="596"/>
      <c r="AR3" s="596"/>
      <c r="AS3" s="596"/>
      <c r="AT3" s="596"/>
      <c r="AU3" s="596"/>
      <c r="AV3" s="4" t="s">
        <v>196</v>
      </c>
    </row>
    <row r="4" spans="1:64" ht="13.5" customHeight="1">
      <c r="N4" s="622" t="s">
        <v>159</v>
      </c>
      <c r="O4" s="622"/>
      <c r="P4" s="622"/>
      <c r="Q4" s="627" t="str">
        <f>入力シート!C14</f>
        <v>○○・○○○・○○　本庁管内　○○○○○○○○○○○○○○○○○○工事特定建設工事共同企業体</v>
      </c>
      <c r="R4" s="627"/>
      <c r="S4" s="627"/>
      <c r="T4" s="627"/>
      <c r="U4" s="627"/>
      <c r="V4" s="627"/>
      <c r="W4" s="627"/>
      <c r="X4" s="627"/>
      <c r="Z4" s="582"/>
      <c r="AA4" s="583"/>
      <c r="AB4" s="583"/>
      <c r="AC4" s="583"/>
      <c r="AD4" s="584"/>
    </row>
    <row r="5" spans="1:64" ht="14.25" customHeight="1" thickBot="1">
      <c r="L5" s="5"/>
      <c r="M5" s="527"/>
      <c r="N5" s="527"/>
      <c r="O5" s="527"/>
      <c r="P5" s="527"/>
      <c r="Q5" s="627"/>
      <c r="R5" s="627"/>
      <c r="S5" s="627"/>
      <c r="T5" s="627"/>
      <c r="U5" s="627"/>
      <c r="V5" s="627"/>
      <c r="W5" s="627"/>
      <c r="X5" s="627"/>
      <c r="Z5" s="585"/>
      <c r="AA5" s="586"/>
      <c r="AB5" s="586"/>
      <c r="AC5" s="586"/>
      <c r="AD5" s="587"/>
      <c r="AZ5" s="5"/>
      <c r="BA5" s="631"/>
      <c r="BB5" s="631"/>
      <c r="BC5" s="631"/>
      <c r="BD5" s="631"/>
      <c r="BE5" s="631"/>
      <c r="BF5" s="631"/>
      <c r="BG5" s="631"/>
      <c r="BH5" s="631"/>
      <c r="BI5" s="631"/>
      <c r="BJ5" s="631"/>
      <c r="BK5" s="631"/>
    </row>
    <row r="6" spans="1:64">
      <c r="M6" s="527"/>
      <c r="N6" s="527"/>
      <c r="O6" s="527"/>
      <c r="P6" s="527"/>
      <c r="Q6" s="627"/>
      <c r="R6" s="627"/>
      <c r="S6" s="627"/>
      <c r="T6" s="627"/>
      <c r="U6" s="627"/>
      <c r="V6" s="627"/>
      <c r="W6" s="627"/>
      <c r="X6" s="627"/>
      <c r="BA6" s="631"/>
      <c r="BB6" s="631"/>
      <c r="BC6" s="631"/>
      <c r="BD6" s="631"/>
      <c r="BE6" s="631"/>
      <c r="BF6" s="631"/>
      <c r="BG6" s="631"/>
      <c r="BH6" s="631"/>
      <c r="BI6" s="631"/>
      <c r="BJ6" s="631"/>
      <c r="BK6" s="631"/>
    </row>
    <row r="7" spans="1:64" ht="13.5" customHeight="1">
      <c r="L7" s="5"/>
      <c r="N7" s="622" t="s">
        <v>29</v>
      </c>
      <c r="O7" s="622"/>
      <c r="P7" s="622"/>
      <c r="Q7" s="625" t="str">
        <f>入力シート!C16</f>
        <v>○○建設株式会社</v>
      </c>
      <c r="R7" s="625"/>
      <c r="S7" s="625"/>
      <c r="T7" s="625"/>
      <c r="U7" s="625"/>
      <c r="V7" s="625"/>
      <c r="W7" s="625"/>
      <c r="X7" s="625"/>
      <c r="AZ7" s="5"/>
      <c r="BB7" s="4" t="s">
        <v>159</v>
      </c>
      <c r="BE7" s="625" t="str">
        <f>入力シート!C16</f>
        <v>○○建設株式会社</v>
      </c>
      <c r="BF7" s="625"/>
      <c r="BG7" s="625"/>
      <c r="BH7" s="625"/>
      <c r="BI7" s="625"/>
      <c r="BJ7" s="625"/>
      <c r="BK7" s="625"/>
      <c r="BL7" s="625"/>
    </row>
    <row r="8" spans="1:64">
      <c r="Q8" s="625" t="str">
        <f>入力シート!C17</f>
        <v>代表取締役　妙義　一郎</v>
      </c>
      <c r="R8" s="625"/>
      <c r="S8" s="625"/>
      <c r="T8" s="625"/>
      <c r="U8" s="625"/>
      <c r="V8" s="625"/>
      <c r="W8" s="625"/>
      <c r="X8" s="625"/>
      <c r="BE8" s="625" t="str">
        <f>入力シート!C17</f>
        <v>代表取締役　妙義　一郎</v>
      </c>
      <c r="BF8" s="625"/>
      <c r="BG8" s="625"/>
      <c r="BH8" s="625"/>
      <c r="BI8" s="625"/>
      <c r="BJ8" s="625"/>
      <c r="BK8" s="625"/>
      <c r="BL8" s="625"/>
    </row>
    <row r="9" spans="1:64" ht="9.9499999999999993" customHeight="1">
      <c r="Q9" s="552"/>
      <c r="R9" s="552"/>
      <c r="S9" s="552"/>
      <c r="T9" s="552"/>
      <c r="U9" s="552"/>
      <c r="V9" s="552"/>
      <c r="W9" s="552"/>
      <c r="X9" s="552"/>
      <c r="BE9" s="552"/>
      <c r="BF9" s="552"/>
      <c r="BG9" s="552"/>
      <c r="BH9" s="552"/>
      <c r="BI9" s="552"/>
      <c r="BJ9" s="552"/>
      <c r="BK9" s="552"/>
      <c r="BL9" s="552"/>
    </row>
    <row r="10" spans="1:64" ht="21">
      <c r="A10" s="621" t="s">
        <v>197</v>
      </c>
      <c r="B10" s="621"/>
      <c r="C10" s="621"/>
      <c r="D10" s="621"/>
      <c r="E10" s="621"/>
      <c r="F10" s="621"/>
      <c r="G10" s="621"/>
      <c r="H10" s="621"/>
      <c r="I10" s="621"/>
      <c r="J10" s="621"/>
      <c r="K10" s="621"/>
      <c r="L10" s="621"/>
      <c r="M10" s="621"/>
      <c r="N10" s="621"/>
      <c r="O10" s="621"/>
      <c r="P10" s="621"/>
      <c r="Q10" s="621"/>
      <c r="R10" s="621"/>
      <c r="S10" s="621"/>
      <c r="T10" s="621"/>
      <c r="U10" s="621"/>
      <c r="V10" s="621"/>
      <c r="W10" s="621"/>
      <c r="X10" s="621"/>
      <c r="AO10" s="621" t="s">
        <v>197</v>
      </c>
      <c r="AP10" s="621"/>
      <c r="AQ10" s="621"/>
      <c r="AR10" s="621"/>
      <c r="AS10" s="621"/>
      <c r="AT10" s="621"/>
      <c r="AU10" s="621"/>
      <c r="AV10" s="621"/>
      <c r="AW10" s="621"/>
      <c r="AX10" s="621"/>
      <c r="AY10" s="621"/>
      <c r="AZ10" s="621"/>
      <c r="BA10" s="621"/>
      <c r="BB10" s="621"/>
      <c r="BC10" s="621"/>
      <c r="BD10" s="621"/>
      <c r="BE10" s="621"/>
      <c r="BF10" s="621"/>
      <c r="BG10" s="621"/>
      <c r="BH10" s="621"/>
      <c r="BI10" s="621"/>
      <c r="BJ10" s="621"/>
      <c r="BK10" s="621"/>
      <c r="BL10" s="621"/>
    </row>
    <row r="11" spans="1:64" ht="9.9499999999999993" customHeight="1"/>
    <row r="12" spans="1:64" ht="15" customHeight="1">
      <c r="A12" s="622" t="s">
        <v>198</v>
      </c>
      <c r="B12" s="622"/>
      <c r="C12" s="622"/>
      <c r="D12" s="623" t="str">
        <f>入力シート!C8</f>
        <v>本庁管内　○○○○○○○○○○○○○○○○○○工事</v>
      </c>
      <c r="E12" s="623"/>
      <c r="F12" s="623"/>
      <c r="G12" s="623"/>
      <c r="H12" s="623"/>
      <c r="I12" s="623"/>
      <c r="J12" s="623"/>
      <c r="K12" s="623"/>
      <c r="L12" s="623"/>
      <c r="M12" s="623"/>
      <c r="N12" s="623"/>
      <c r="O12" s="623"/>
      <c r="P12" s="623"/>
      <c r="Q12" s="623"/>
      <c r="R12" s="623"/>
      <c r="S12" s="623"/>
      <c r="T12" s="623"/>
      <c r="U12" s="623"/>
      <c r="V12" s="623"/>
      <c r="W12" s="623"/>
      <c r="AO12" s="622" t="s">
        <v>198</v>
      </c>
      <c r="AP12" s="622"/>
      <c r="AQ12" s="622"/>
      <c r="AR12" s="1312" t="str">
        <f>入力シート!C8</f>
        <v>本庁管内　○○○○○○○○○○○○○○○○○○工事</v>
      </c>
      <c r="AS12" s="1312"/>
      <c r="AT12" s="1312"/>
      <c r="AU12" s="1312"/>
      <c r="AV12" s="1312"/>
      <c r="AW12" s="1312"/>
      <c r="AX12" s="1312"/>
      <c r="AY12" s="1312"/>
      <c r="AZ12" s="1312"/>
      <c r="BA12" s="1312"/>
      <c r="BB12" s="1312"/>
      <c r="BC12" s="1312"/>
      <c r="BD12" s="1312"/>
      <c r="BE12" s="1312"/>
      <c r="BF12" s="1312"/>
      <c r="BG12" s="1312"/>
      <c r="BH12" s="1312"/>
      <c r="BI12" s="1312"/>
      <c r="BJ12" s="1312"/>
      <c r="BK12" s="1312"/>
    </row>
    <row r="13" spans="1:64" ht="15" customHeight="1">
      <c r="A13" s="622" t="s">
        <v>199</v>
      </c>
      <c r="B13" s="622"/>
      <c r="C13" s="622"/>
      <c r="D13" s="624" t="str">
        <f>"令和"&amp;入力シート!F11-2018&amp;"年"&amp;入力シート!G11&amp;"月"&amp;入力シート!H11&amp;"日"</f>
        <v>令和8年4月1日</v>
      </c>
      <c r="E13" s="624"/>
      <c r="F13" s="624"/>
      <c r="G13" s="624"/>
      <c r="H13" s="624"/>
      <c r="I13" s="624"/>
      <c r="J13" s="624"/>
      <c r="K13" s="624"/>
      <c r="L13" s="624"/>
      <c r="M13" s="624"/>
      <c r="AO13" s="622" t="s">
        <v>199</v>
      </c>
      <c r="AP13" s="622"/>
      <c r="AQ13" s="622"/>
      <c r="AR13" s="624" t="str">
        <f>"令和"&amp;入力シート!F11-2018&amp;"年"&amp;入力シート!G11&amp;"月"&amp;入力シート!H11&amp;"日"</f>
        <v>令和8年4月1日</v>
      </c>
      <c r="AS13" s="624"/>
      <c r="AT13" s="624"/>
      <c r="AU13" s="624"/>
      <c r="AV13" s="624"/>
      <c r="AW13" s="624"/>
      <c r="AX13" s="624"/>
      <c r="AY13" s="624"/>
      <c r="AZ13" s="624"/>
      <c r="BA13" s="624"/>
    </row>
    <row r="14" spans="1:64" ht="15" customHeight="1">
      <c r="A14" s="622" t="s">
        <v>200</v>
      </c>
      <c r="B14" s="622"/>
      <c r="C14" s="622"/>
      <c r="D14" s="626" t="str">
        <f>"令和"&amp;入力シート!F12-2018&amp;"年"&amp;入力シート!G12&amp;"月"&amp;入力シート!H12&amp;"日"</f>
        <v>令和8年4月2日</v>
      </c>
      <c r="E14" s="626"/>
      <c r="F14" s="626"/>
      <c r="G14" s="626"/>
      <c r="H14" s="626"/>
      <c r="I14" s="626"/>
      <c r="J14" s="626"/>
      <c r="K14" s="624" t="s">
        <v>201</v>
      </c>
      <c r="L14" s="624"/>
      <c r="M14" s="624"/>
      <c r="O14" s="626" t="str">
        <f>"令和"&amp;入力シート!F13-2018&amp;"年"&amp;入力シート!G13&amp;"月"&amp;入力シート!H13&amp;"日"</f>
        <v>令和8年10月30日</v>
      </c>
      <c r="P14" s="626"/>
      <c r="Q14" s="626"/>
      <c r="R14" s="626"/>
      <c r="S14" s="626"/>
      <c r="T14" s="626"/>
      <c r="U14" s="626"/>
      <c r="V14" s="17" t="s">
        <v>202</v>
      </c>
      <c r="W14" s="17"/>
      <c r="AO14" s="622" t="s">
        <v>200</v>
      </c>
      <c r="AP14" s="622"/>
      <c r="AQ14" s="622"/>
      <c r="AR14" s="624" t="str">
        <f>"令和"&amp;入力シート!F12-2018&amp;"年"&amp;入力シート!G12&amp;"月"&amp;入力シート!H12&amp;"日"</f>
        <v>令和8年4月2日</v>
      </c>
      <c r="AS14" s="624"/>
      <c r="AT14" s="624"/>
      <c r="AU14" s="624"/>
      <c r="AV14" s="624"/>
      <c r="AW14" s="624"/>
      <c r="AX14" s="624"/>
      <c r="AY14" s="624"/>
      <c r="AZ14" s="624"/>
      <c r="BA14" s="624"/>
      <c r="BB14" s="624" t="str">
        <f>"令和"&amp;入力シート!F13-2018&amp;"年"&amp;入力シート!G13&amp;"月"&amp;入力シート!H13&amp;"日"</f>
        <v>令和8年10月30日</v>
      </c>
      <c r="BC14" s="624"/>
      <c r="BD14" s="624"/>
      <c r="BE14" s="624"/>
      <c r="BF14" s="624"/>
      <c r="BG14" s="624"/>
      <c r="BH14" s="624"/>
      <c r="BI14" s="624"/>
      <c r="BJ14" s="624"/>
      <c r="BK14" s="624"/>
      <c r="BL14" s="4" t="s">
        <v>203</v>
      </c>
    </row>
    <row r="15" spans="1:64" ht="9.9499999999999993" customHeight="1"/>
    <row r="16" spans="1:64" ht="18.600000000000001" customHeight="1">
      <c r="A16" s="628" t="s">
        <v>204</v>
      </c>
      <c r="B16" s="628"/>
      <c r="C16" s="628"/>
      <c r="D16" s="628" t="s">
        <v>205</v>
      </c>
      <c r="E16" s="628"/>
      <c r="F16" s="628"/>
      <c r="G16" s="628"/>
      <c r="H16" s="628"/>
      <c r="I16" s="628" t="s">
        <v>206</v>
      </c>
      <c r="J16" s="628"/>
      <c r="K16" s="628" t="s">
        <v>207</v>
      </c>
      <c r="L16" s="628"/>
      <c r="M16" s="628" t="s">
        <v>208</v>
      </c>
      <c r="N16" s="628"/>
      <c r="O16" s="628" t="s">
        <v>209</v>
      </c>
      <c r="P16" s="628"/>
      <c r="Q16" s="628" t="s">
        <v>210</v>
      </c>
      <c r="R16" s="628"/>
      <c r="S16" s="628"/>
      <c r="T16" s="628" t="s">
        <v>211</v>
      </c>
      <c r="U16" s="628"/>
      <c r="V16" s="628" t="s">
        <v>212</v>
      </c>
      <c r="W16" s="628"/>
      <c r="X16" s="628"/>
      <c r="AO16" s="628" t="s">
        <v>204</v>
      </c>
      <c r="AP16" s="628"/>
      <c r="AQ16" s="628"/>
      <c r="AR16" s="628" t="s">
        <v>205</v>
      </c>
      <c r="AS16" s="628"/>
      <c r="AT16" s="628"/>
      <c r="AU16" s="628"/>
      <c r="AV16" s="628"/>
      <c r="AW16" s="628" t="s">
        <v>206</v>
      </c>
      <c r="AX16" s="628"/>
      <c r="AY16" s="628" t="s">
        <v>207</v>
      </c>
      <c r="AZ16" s="628"/>
      <c r="BA16" s="628" t="s">
        <v>208</v>
      </c>
      <c r="BB16" s="628"/>
      <c r="BC16" s="628" t="s">
        <v>209</v>
      </c>
      <c r="BD16" s="628"/>
      <c r="BE16" s="628" t="s">
        <v>210</v>
      </c>
      <c r="BF16" s="628"/>
      <c r="BG16" s="628"/>
      <c r="BH16" s="628" t="s">
        <v>211</v>
      </c>
      <c r="BI16" s="628"/>
      <c r="BJ16" s="628" t="s">
        <v>212</v>
      </c>
      <c r="BK16" s="628"/>
      <c r="BL16" s="628"/>
    </row>
    <row r="17" spans="1:64" ht="18.600000000000001" customHeight="1">
      <c r="A17" s="629"/>
      <c r="B17" s="629"/>
      <c r="C17" s="629"/>
      <c r="D17" s="629"/>
      <c r="E17" s="629"/>
      <c r="F17" s="629"/>
      <c r="G17" s="629"/>
      <c r="H17" s="629"/>
      <c r="I17" s="1313"/>
      <c r="J17" s="1313"/>
      <c r="K17" s="1313"/>
      <c r="L17" s="1313"/>
      <c r="M17" s="1313"/>
      <c r="N17" s="1313"/>
      <c r="O17" s="1313"/>
      <c r="P17" s="1313"/>
      <c r="Q17" s="1313"/>
      <c r="R17" s="1313"/>
      <c r="S17" s="1313"/>
      <c r="T17" s="1313"/>
      <c r="U17" s="1313"/>
      <c r="V17" s="1313"/>
      <c r="W17" s="1313"/>
      <c r="X17" s="1313"/>
      <c r="AO17" s="632" t="s">
        <v>213</v>
      </c>
      <c r="AP17" s="632"/>
      <c r="AQ17" s="632"/>
      <c r="AR17" s="1314"/>
      <c r="AS17" s="1314"/>
      <c r="AT17" s="1314"/>
      <c r="AU17" s="1314"/>
      <c r="AV17" s="1314"/>
      <c r="AW17" s="1314"/>
      <c r="AX17" s="1314"/>
      <c r="AY17" s="1314"/>
      <c r="AZ17" s="1314"/>
      <c r="BA17" s="1314"/>
      <c r="BB17" s="1314"/>
      <c r="BC17" s="1314"/>
      <c r="BD17" s="1314"/>
      <c r="BE17" s="1314"/>
      <c r="BF17" s="1314"/>
      <c r="BG17" s="1314"/>
      <c r="BH17" s="1314"/>
      <c r="BI17" s="1314"/>
      <c r="BJ17" s="633"/>
      <c r="BK17" s="633"/>
      <c r="BL17" s="633"/>
    </row>
    <row r="18" spans="1:64" ht="18.600000000000001" customHeight="1">
      <c r="A18" s="629"/>
      <c r="B18" s="629"/>
      <c r="C18" s="629"/>
      <c r="D18" s="629"/>
      <c r="E18" s="629"/>
      <c r="F18" s="629"/>
      <c r="G18" s="629"/>
      <c r="H18" s="629"/>
      <c r="I18" s="1313"/>
      <c r="J18" s="1313"/>
      <c r="K18" s="1313"/>
      <c r="L18" s="1313"/>
      <c r="M18" s="1313"/>
      <c r="N18" s="1313"/>
      <c r="O18" s="1313"/>
      <c r="P18" s="1313"/>
      <c r="Q18" s="1313"/>
      <c r="R18" s="1313"/>
      <c r="S18" s="1313"/>
      <c r="T18" s="1313"/>
      <c r="U18" s="1313"/>
      <c r="V18" s="1313"/>
      <c r="W18" s="1313"/>
      <c r="X18" s="1313"/>
      <c r="AO18" s="632"/>
      <c r="AP18" s="632"/>
      <c r="AQ18" s="632"/>
      <c r="AR18" s="1314" t="s">
        <v>214</v>
      </c>
      <c r="AS18" s="1314"/>
      <c r="AT18" s="1314"/>
      <c r="AU18" s="1314"/>
      <c r="AV18" s="1314"/>
      <c r="AW18" s="1314"/>
      <c r="AX18" s="1314"/>
      <c r="AY18" s="1314"/>
      <c r="AZ18" s="1314"/>
      <c r="BA18" s="1314"/>
      <c r="BB18" s="1314"/>
      <c r="BC18" s="1314" t="s">
        <v>215</v>
      </c>
      <c r="BD18" s="1314"/>
      <c r="BE18" s="1314">
        <v>1</v>
      </c>
      <c r="BF18" s="1314"/>
      <c r="BG18" s="1314"/>
      <c r="BH18" s="1314"/>
      <c r="BI18" s="1314"/>
      <c r="BJ18" s="633">
        <v>777000</v>
      </c>
      <c r="BK18" s="633"/>
      <c r="BL18" s="633"/>
    </row>
    <row r="19" spans="1:64" ht="18.600000000000001" customHeight="1">
      <c r="A19" s="629"/>
      <c r="B19" s="629"/>
      <c r="C19" s="629"/>
      <c r="D19" s="629"/>
      <c r="E19" s="629"/>
      <c r="F19" s="629"/>
      <c r="G19" s="629"/>
      <c r="H19" s="629"/>
      <c r="I19" s="1313"/>
      <c r="J19" s="1313"/>
      <c r="K19" s="1313"/>
      <c r="L19" s="1313"/>
      <c r="M19" s="1313"/>
      <c r="N19" s="1313"/>
      <c r="O19" s="1313"/>
      <c r="P19" s="1313"/>
      <c r="Q19" s="1313"/>
      <c r="R19" s="1313"/>
      <c r="S19" s="1313"/>
      <c r="T19" s="1313"/>
      <c r="U19" s="1313"/>
      <c r="V19" s="1313"/>
      <c r="W19" s="1313"/>
      <c r="X19" s="1313"/>
      <c r="AO19" s="632"/>
      <c r="AP19" s="632"/>
      <c r="AQ19" s="632"/>
      <c r="AR19" s="1314" t="s">
        <v>216</v>
      </c>
      <c r="AS19" s="1314"/>
      <c r="AT19" s="1314"/>
      <c r="AU19" s="1314"/>
      <c r="AV19" s="1314"/>
      <c r="AW19" s="1314"/>
      <c r="AX19" s="1314"/>
      <c r="AY19" s="1314"/>
      <c r="AZ19" s="1314"/>
      <c r="BA19" s="1314"/>
      <c r="BB19" s="1314"/>
      <c r="BC19" s="1314" t="s">
        <v>215</v>
      </c>
      <c r="BD19" s="1314"/>
      <c r="BE19" s="1314">
        <v>1</v>
      </c>
      <c r="BF19" s="1314"/>
      <c r="BG19" s="1314"/>
      <c r="BH19" s="1314"/>
      <c r="BI19" s="1314"/>
      <c r="BJ19" s="633">
        <v>185000</v>
      </c>
      <c r="BK19" s="633"/>
      <c r="BL19" s="633"/>
    </row>
    <row r="20" spans="1:64" ht="18.600000000000001" customHeight="1">
      <c r="A20" s="629"/>
      <c r="B20" s="629"/>
      <c r="C20" s="629"/>
      <c r="D20" s="629"/>
      <c r="E20" s="629"/>
      <c r="F20" s="629"/>
      <c r="G20" s="629"/>
      <c r="H20" s="629"/>
      <c r="I20" s="1313"/>
      <c r="J20" s="1313"/>
      <c r="K20" s="1313"/>
      <c r="L20" s="1313"/>
      <c r="M20" s="1313"/>
      <c r="N20" s="1313"/>
      <c r="O20" s="1313"/>
      <c r="P20" s="1313"/>
      <c r="Q20" s="1313"/>
      <c r="R20" s="1313"/>
      <c r="S20" s="1313"/>
      <c r="T20" s="1313"/>
      <c r="U20" s="1313"/>
      <c r="V20" s="1313"/>
      <c r="W20" s="1313"/>
      <c r="X20" s="1313"/>
      <c r="AO20" s="632"/>
      <c r="AP20" s="632"/>
      <c r="AQ20" s="632"/>
      <c r="AR20" s="1314" t="s">
        <v>217</v>
      </c>
      <c r="AS20" s="1314"/>
      <c r="AT20" s="1314"/>
      <c r="AU20" s="1314"/>
      <c r="AV20" s="1314"/>
      <c r="AW20" s="1314"/>
      <c r="AX20" s="1314"/>
      <c r="AY20" s="1314"/>
      <c r="AZ20" s="1314"/>
      <c r="BA20" s="1314"/>
      <c r="BB20" s="1314"/>
      <c r="BC20" s="1314" t="s">
        <v>215</v>
      </c>
      <c r="BD20" s="1314"/>
      <c r="BE20" s="1314">
        <v>1</v>
      </c>
      <c r="BF20" s="1314"/>
      <c r="BG20" s="1314"/>
      <c r="BH20" s="1314"/>
      <c r="BI20" s="1314"/>
      <c r="BJ20" s="633">
        <v>4000000</v>
      </c>
      <c r="BK20" s="633"/>
      <c r="BL20" s="633"/>
    </row>
    <row r="21" spans="1:64" ht="18.600000000000001" customHeight="1">
      <c r="A21" s="629"/>
      <c r="B21" s="629"/>
      <c r="C21" s="629"/>
      <c r="D21" s="629"/>
      <c r="E21" s="629"/>
      <c r="F21" s="629"/>
      <c r="G21" s="629"/>
      <c r="H21" s="629"/>
      <c r="I21" s="1313"/>
      <c r="J21" s="1313"/>
      <c r="K21" s="1313"/>
      <c r="L21" s="1313"/>
      <c r="M21" s="1313"/>
      <c r="N21" s="1313"/>
      <c r="O21" s="1313"/>
      <c r="P21" s="1313"/>
      <c r="Q21" s="1313"/>
      <c r="R21" s="1313"/>
      <c r="S21" s="1313"/>
      <c r="T21" s="1313"/>
      <c r="U21" s="1313"/>
      <c r="V21" s="1313"/>
      <c r="W21" s="1313"/>
      <c r="X21" s="1313"/>
      <c r="AO21" s="634" t="s">
        <v>218</v>
      </c>
      <c r="AP21" s="635"/>
      <c r="AQ21" s="636"/>
      <c r="AR21" s="1315"/>
      <c r="AS21" s="1316"/>
      <c r="AT21" s="1316"/>
      <c r="AU21" s="1316"/>
      <c r="AV21" s="1317"/>
      <c r="AW21" s="1314"/>
      <c r="AX21" s="1314"/>
      <c r="AY21" s="1314"/>
      <c r="AZ21" s="1314"/>
      <c r="BA21" s="1314"/>
      <c r="BB21" s="1314"/>
      <c r="BC21" s="1314"/>
      <c r="BD21" s="1314"/>
      <c r="BE21" s="1314"/>
      <c r="BF21" s="1314"/>
      <c r="BG21" s="1314"/>
      <c r="BH21" s="1314"/>
      <c r="BI21" s="1314"/>
      <c r="BJ21" s="633"/>
      <c r="BK21" s="633"/>
      <c r="BL21" s="633"/>
    </row>
    <row r="22" spans="1:64" ht="18.600000000000001" customHeight="1">
      <c r="A22" s="629"/>
      <c r="B22" s="629"/>
      <c r="C22" s="629"/>
      <c r="D22" s="629"/>
      <c r="E22" s="629"/>
      <c r="F22" s="629"/>
      <c r="G22" s="629"/>
      <c r="H22" s="629"/>
      <c r="I22" s="1313"/>
      <c r="J22" s="1313"/>
      <c r="K22" s="1313"/>
      <c r="L22" s="1313"/>
      <c r="M22" s="1313"/>
      <c r="N22" s="1313"/>
      <c r="O22" s="1313"/>
      <c r="P22" s="1313"/>
      <c r="Q22" s="1313"/>
      <c r="R22" s="1313"/>
      <c r="S22" s="1313"/>
      <c r="T22" s="1313"/>
      <c r="U22" s="1313"/>
      <c r="V22" s="1313"/>
      <c r="W22" s="1313"/>
      <c r="X22" s="1313"/>
      <c r="AO22" s="634"/>
      <c r="AP22" s="635"/>
      <c r="AQ22" s="636"/>
      <c r="AR22" s="1315" t="s">
        <v>219</v>
      </c>
      <c r="AS22" s="1316"/>
      <c r="AT22" s="1316"/>
      <c r="AU22" s="1316"/>
      <c r="AV22" s="1317"/>
      <c r="AW22" s="1314"/>
      <c r="AX22" s="1314"/>
      <c r="AY22" s="1314"/>
      <c r="AZ22" s="1314"/>
      <c r="BA22" s="1314"/>
      <c r="BB22" s="1314"/>
      <c r="BC22" s="1314" t="s">
        <v>215</v>
      </c>
      <c r="BD22" s="1314"/>
      <c r="BE22" s="1314">
        <v>1</v>
      </c>
      <c r="BF22" s="1314"/>
      <c r="BG22" s="1314"/>
      <c r="BH22" s="1314"/>
      <c r="BI22" s="1314"/>
      <c r="BJ22" s="633">
        <v>10000000</v>
      </c>
      <c r="BK22" s="633"/>
      <c r="BL22" s="633"/>
    </row>
    <row r="23" spans="1:64" ht="18.600000000000001" customHeight="1">
      <c r="A23" s="629"/>
      <c r="B23" s="629"/>
      <c r="C23" s="629"/>
      <c r="D23" s="629"/>
      <c r="E23" s="629"/>
      <c r="F23" s="629"/>
      <c r="G23" s="629"/>
      <c r="H23" s="629"/>
      <c r="I23" s="1313"/>
      <c r="J23" s="1313"/>
      <c r="K23" s="1313"/>
      <c r="L23" s="1313"/>
      <c r="M23" s="1313"/>
      <c r="N23" s="1313"/>
      <c r="O23" s="1313"/>
      <c r="P23" s="1313"/>
      <c r="Q23" s="1313"/>
      <c r="R23" s="1313"/>
      <c r="S23" s="1313"/>
      <c r="T23" s="1313"/>
      <c r="U23" s="1313"/>
      <c r="V23" s="1313"/>
      <c r="W23" s="1313"/>
      <c r="X23" s="1313"/>
      <c r="AO23" s="634"/>
      <c r="AP23" s="635"/>
      <c r="AQ23" s="636"/>
      <c r="AR23" s="1315" t="s">
        <v>220</v>
      </c>
      <c r="AS23" s="1316"/>
      <c r="AT23" s="1316"/>
      <c r="AU23" s="1316"/>
      <c r="AV23" s="1317"/>
      <c r="AW23" s="1314"/>
      <c r="AX23" s="1314"/>
      <c r="AY23" s="1314"/>
      <c r="AZ23" s="1314"/>
      <c r="BA23" s="1314"/>
      <c r="BB23" s="1314"/>
      <c r="BC23" s="1314" t="s">
        <v>215</v>
      </c>
      <c r="BD23" s="1314"/>
      <c r="BE23" s="1314">
        <v>1</v>
      </c>
      <c r="BF23" s="1314"/>
      <c r="BG23" s="1314"/>
      <c r="BH23" s="1314"/>
      <c r="BI23" s="1314"/>
      <c r="BJ23" s="633">
        <v>200000</v>
      </c>
      <c r="BK23" s="633"/>
      <c r="BL23" s="633"/>
    </row>
    <row r="24" spans="1:64" ht="18.600000000000001" customHeight="1">
      <c r="A24" s="629"/>
      <c r="B24" s="629"/>
      <c r="C24" s="629"/>
      <c r="D24" s="629"/>
      <c r="E24" s="629"/>
      <c r="F24" s="629"/>
      <c r="G24" s="629"/>
      <c r="H24" s="629"/>
      <c r="I24" s="1313"/>
      <c r="J24" s="1313"/>
      <c r="K24" s="1313"/>
      <c r="L24" s="1313"/>
      <c r="M24" s="1313"/>
      <c r="N24" s="1313"/>
      <c r="O24" s="1313"/>
      <c r="P24" s="1313"/>
      <c r="Q24" s="1313"/>
      <c r="R24" s="1313"/>
      <c r="S24" s="1313"/>
      <c r="T24" s="1313"/>
      <c r="U24" s="1313"/>
      <c r="V24" s="1313"/>
      <c r="W24" s="1313"/>
      <c r="X24" s="1313"/>
      <c r="AO24" s="634"/>
      <c r="AP24" s="635"/>
      <c r="AQ24" s="636"/>
      <c r="AR24" s="1315" t="s">
        <v>221</v>
      </c>
      <c r="AS24" s="1316"/>
      <c r="AT24" s="1316"/>
      <c r="AU24" s="1316"/>
      <c r="AV24" s="1317"/>
      <c r="AW24" s="1314"/>
      <c r="AX24" s="1314"/>
      <c r="AY24" s="1314"/>
      <c r="AZ24" s="1314"/>
      <c r="BA24" s="1314"/>
      <c r="BB24" s="1314"/>
      <c r="BC24" s="1314" t="s">
        <v>215</v>
      </c>
      <c r="BD24" s="1314"/>
      <c r="BE24" s="1314">
        <v>1</v>
      </c>
      <c r="BF24" s="1314"/>
      <c r="BG24" s="1314"/>
      <c r="BH24" s="1314"/>
      <c r="BI24" s="1314"/>
      <c r="BJ24" s="633">
        <v>2000000</v>
      </c>
      <c r="BK24" s="633"/>
      <c r="BL24" s="633"/>
    </row>
    <row r="25" spans="1:64" ht="18.600000000000001" customHeight="1">
      <c r="A25" s="629"/>
      <c r="B25" s="629"/>
      <c r="C25" s="629"/>
      <c r="D25" s="629"/>
      <c r="E25" s="629"/>
      <c r="F25" s="629"/>
      <c r="G25" s="629"/>
      <c r="H25" s="629"/>
      <c r="I25" s="1313"/>
      <c r="J25" s="1313"/>
      <c r="K25" s="1313"/>
      <c r="L25" s="1313"/>
      <c r="M25" s="1313"/>
      <c r="N25" s="1313"/>
      <c r="O25" s="1313"/>
      <c r="P25" s="1313"/>
      <c r="Q25" s="1313"/>
      <c r="R25" s="1313"/>
      <c r="S25" s="1313"/>
      <c r="T25" s="1313"/>
      <c r="U25" s="1313"/>
      <c r="V25" s="1313"/>
      <c r="W25" s="1313"/>
      <c r="X25" s="1313"/>
      <c r="AO25" s="634" t="s">
        <v>222</v>
      </c>
      <c r="AP25" s="635"/>
      <c r="AQ25" s="636"/>
      <c r="AR25" s="1315"/>
      <c r="AS25" s="1316"/>
      <c r="AT25" s="1316"/>
      <c r="AU25" s="1316"/>
      <c r="AV25" s="1317"/>
      <c r="AW25" s="1314"/>
      <c r="AX25" s="1314"/>
      <c r="AY25" s="1314"/>
      <c r="AZ25" s="1314"/>
      <c r="BA25" s="1314"/>
      <c r="BB25" s="1314"/>
      <c r="BC25" s="1314"/>
      <c r="BD25" s="1314"/>
      <c r="BE25" s="1314"/>
      <c r="BF25" s="1314"/>
      <c r="BG25" s="1314"/>
      <c r="BH25" s="1314"/>
      <c r="BI25" s="1314"/>
      <c r="BJ25" s="633">
        <f>SUM(BJ18:BL24)</f>
        <v>17162000</v>
      </c>
      <c r="BK25" s="633"/>
      <c r="BL25" s="633"/>
    </row>
    <row r="26" spans="1:64" ht="18.600000000000001" customHeight="1">
      <c r="A26" s="629"/>
      <c r="B26" s="629"/>
      <c r="C26" s="629"/>
      <c r="D26" s="629"/>
      <c r="E26" s="629"/>
      <c r="F26" s="629"/>
      <c r="G26" s="629"/>
      <c r="H26" s="629"/>
      <c r="I26" s="1313"/>
      <c r="J26" s="1313"/>
      <c r="K26" s="1313"/>
      <c r="L26" s="1313"/>
      <c r="M26" s="1313"/>
      <c r="N26" s="1313"/>
      <c r="O26" s="1313"/>
      <c r="P26" s="1313"/>
      <c r="Q26" s="1313"/>
      <c r="R26" s="1313"/>
      <c r="S26" s="1313"/>
      <c r="T26" s="1313"/>
      <c r="U26" s="1313"/>
      <c r="V26" s="1313"/>
      <c r="W26" s="1313"/>
      <c r="X26" s="1313"/>
      <c r="AO26" s="634"/>
      <c r="AP26" s="635"/>
      <c r="AQ26" s="636"/>
      <c r="AR26" s="1315" t="s">
        <v>223</v>
      </c>
      <c r="AS26" s="1316"/>
      <c r="AT26" s="1316"/>
      <c r="AU26" s="1316"/>
      <c r="AV26" s="1317"/>
      <c r="AW26" s="1314"/>
      <c r="AX26" s="1314"/>
      <c r="AY26" s="1314"/>
      <c r="AZ26" s="1314"/>
      <c r="BA26" s="1314"/>
      <c r="BB26" s="1314"/>
      <c r="BC26" s="1314" t="s">
        <v>215</v>
      </c>
      <c r="BD26" s="1314"/>
      <c r="BE26" s="1314">
        <v>1</v>
      </c>
      <c r="BF26" s="1314"/>
      <c r="BG26" s="1314"/>
      <c r="BH26" s="1314"/>
      <c r="BI26" s="1314"/>
      <c r="BJ26" s="633">
        <v>2500000</v>
      </c>
      <c r="BK26" s="633"/>
      <c r="BL26" s="633"/>
    </row>
    <row r="27" spans="1:64" ht="18.600000000000001" customHeight="1">
      <c r="A27" s="629"/>
      <c r="B27" s="629"/>
      <c r="C27" s="629"/>
      <c r="D27" s="629"/>
      <c r="E27" s="629"/>
      <c r="F27" s="629"/>
      <c r="G27" s="629"/>
      <c r="H27" s="629"/>
      <c r="I27" s="1313"/>
      <c r="J27" s="1313"/>
      <c r="K27" s="1313"/>
      <c r="L27" s="1313"/>
      <c r="M27" s="1313"/>
      <c r="N27" s="1313"/>
      <c r="O27" s="1313"/>
      <c r="P27" s="1313"/>
      <c r="Q27" s="1313"/>
      <c r="R27" s="1313"/>
      <c r="S27" s="1313"/>
      <c r="T27" s="1313"/>
      <c r="U27" s="1313"/>
      <c r="V27" s="1313"/>
      <c r="W27" s="1313"/>
      <c r="X27" s="1313"/>
      <c r="AO27" s="634" t="s">
        <v>224</v>
      </c>
      <c r="AP27" s="635"/>
      <c r="AQ27" s="636"/>
      <c r="AR27" s="1315"/>
      <c r="AS27" s="1316"/>
      <c r="AT27" s="1316"/>
      <c r="AU27" s="1316"/>
      <c r="AV27" s="1317"/>
      <c r="AW27" s="1314"/>
      <c r="AX27" s="1314"/>
      <c r="AY27" s="1314"/>
      <c r="AZ27" s="1314"/>
      <c r="BA27" s="1314"/>
      <c r="BB27" s="1314"/>
      <c r="BC27" s="1314"/>
      <c r="BD27" s="1314"/>
      <c r="BE27" s="1314"/>
      <c r="BF27" s="1314"/>
      <c r="BG27" s="1314"/>
      <c r="BH27" s="1314"/>
      <c r="BI27" s="1314"/>
      <c r="BJ27" s="633">
        <f>BJ25+BJ26</f>
        <v>19662000</v>
      </c>
      <c r="BK27" s="633"/>
      <c r="BL27" s="633"/>
    </row>
    <row r="28" spans="1:64" ht="18.600000000000001" customHeight="1">
      <c r="A28" s="629"/>
      <c r="B28" s="629"/>
      <c r="C28" s="629"/>
      <c r="D28" s="629"/>
      <c r="E28" s="629"/>
      <c r="F28" s="629"/>
      <c r="G28" s="629"/>
      <c r="H28" s="629"/>
      <c r="I28" s="1313"/>
      <c r="J28" s="1313"/>
      <c r="K28" s="1313"/>
      <c r="L28" s="1313"/>
      <c r="M28" s="1313"/>
      <c r="N28" s="1313"/>
      <c r="O28" s="1313"/>
      <c r="P28" s="1313"/>
      <c r="Q28" s="1313"/>
      <c r="R28" s="1313"/>
      <c r="S28" s="1313"/>
      <c r="T28" s="1313"/>
      <c r="U28" s="1313"/>
      <c r="V28" s="1313"/>
      <c r="W28" s="1313"/>
      <c r="X28" s="1313"/>
      <c r="AO28" s="634"/>
      <c r="AP28" s="635"/>
      <c r="AQ28" s="636"/>
      <c r="AR28" s="1315" t="s">
        <v>225</v>
      </c>
      <c r="AS28" s="1316"/>
      <c r="AT28" s="1316"/>
      <c r="AU28" s="1316"/>
      <c r="AV28" s="1317"/>
      <c r="AW28" s="1314"/>
      <c r="AX28" s="1314"/>
      <c r="AY28" s="1314"/>
      <c r="AZ28" s="1314"/>
      <c r="BA28" s="1314"/>
      <c r="BB28" s="1314"/>
      <c r="BC28" s="1314" t="s">
        <v>215</v>
      </c>
      <c r="BD28" s="1314"/>
      <c r="BE28" s="1314">
        <v>1</v>
      </c>
      <c r="BF28" s="1314"/>
      <c r="BG28" s="1314"/>
      <c r="BH28" s="1314"/>
      <c r="BI28" s="1314"/>
      <c r="BJ28" s="633">
        <v>5000000</v>
      </c>
      <c r="BK28" s="633"/>
      <c r="BL28" s="633"/>
    </row>
    <row r="29" spans="1:64" ht="18.600000000000001" customHeight="1">
      <c r="A29" s="629"/>
      <c r="B29" s="629"/>
      <c r="C29" s="629"/>
      <c r="D29" s="629"/>
      <c r="E29" s="629"/>
      <c r="F29" s="629"/>
      <c r="G29" s="629"/>
      <c r="H29" s="629"/>
      <c r="I29" s="1313"/>
      <c r="J29" s="1313"/>
      <c r="K29" s="1313"/>
      <c r="L29" s="1313"/>
      <c r="M29" s="1313"/>
      <c r="N29" s="1313"/>
      <c r="O29" s="1313"/>
      <c r="P29" s="1313"/>
      <c r="Q29" s="1313"/>
      <c r="R29" s="1313"/>
      <c r="S29" s="1313"/>
      <c r="T29" s="1313"/>
      <c r="U29" s="1313"/>
      <c r="V29" s="1313"/>
      <c r="W29" s="1313"/>
      <c r="X29" s="1313"/>
      <c r="AO29" s="632" t="s">
        <v>226</v>
      </c>
      <c r="AP29" s="632"/>
      <c r="AQ29" s="632"/>
      <c r="AR29" s="1314"/>
      <c r="AS29" s="1314"/>
      <c r="AT29" s="1314"/>
      <c r="AU29" s="1314"/>
      <c r="AV29" s="1314"/>
      <c r="AW29" s="1314"/>
      <c r="AX29" s="1314"/>
      <c r="AY29" s="1314"/>
      <c r="AZ29" s="1314"/>
      <c r="BA29" s="1314"/>
      <c r="BB29" s="1314"/>
      <c r="BC29" s="1314"/>
      <c r="BD29" s="1314"/>
      <c r="BE29" s="1314"/>
      <c r="BF29" s="1314"/>
      <c r="BG29" s="1314"/>
      <c r="BH29" s="1314"/>
      <c r="BI29" s="1314"/>
      <c r="BJ29" s="633">
        <f>BJ27+BJ28</f>
        <v>24662000</v>
      </c>
      <c r="BK29" s="633"/>
      <c r="BL29" s="633"/>
    </row>
    <row r="30" spans="1:64" ht="18.600000000000001" customHeight="1">
      <c r="A30" s="629"/>
      <c r="B30" s="629"/>
      <c r="C30" s="629"/>
      <c r="D30" s="629"/>
      <c r="E30" s="629"/>
      <c r="F30" s="629"/>
      <c r="G30" s="629"/>
      <c r="H30" s="629"/>
      <c r="I30" s="1313"/>
      <c r="J30" s="1313"/>
      <c r="K30" s="1313"/>
      <c r="L30" s="1313"/>
      <c r="M30" s="1313"/>
      <c r="N30" s="1313"/>
      <c r="O30" s="1313"/>
      <c r="P30" s="1313"/>
      <c r="Q30" s="1313"/>
      <c r="R30" s="1313"/>
      <c r="S30" s="1313"/>
      <c r="T30" s="1313"/>
      <c r="U30" s="1313"/>
      <c r="V30" s="1313"/>
      <c r="W30" s="1313"/>
      <c r="X30" s="1313"/>
      <c r="AO30" s="632"/>
      <c r="AP30" s="632"/>
      <c r="AQ30" s="632"/>
      <c r="AR30" s="1314" t="s">
        <v>227</v>
      </c>
      <c r="AS30" s="1314"/>
      <c r="AT30" s="1314"/>
      <c r="AU30" s="1314"/>
      <c r="AV30" s="1314"/>
      <c r="AW30" s="1314"/>
      <c r="AX30" s="1314"/>
      <c r="AY30" s="1314"/>
      <c r="AZ30" s="1314"/>
      <c r="BA30" s="1314"/>
      <c r="BB30" s="1314"/>
      <c r="BC30" s="1314" t="s">
        <v>215</v>
      </c>
      <c r="BD30" s="1314"/>
      <c r="BE30" s="1314">
        <v>1</v>
      </c>
      <c r="BF30" s="1314"/>
      <c r="BG30" s="1314"/>
      <c r="BH30" s="1314"/>
      <c r="BI30" s="1314"/>
      <c r="BJ30" s="633">
        <v>3000000</v>
      </c>
      <c r="BK30" s="633"/>
      <c r="BL30" s="633"/>
    </row>
    <row r="31" spans="1:64" ht="18.600000000000001" customHeight="1">
      <c r="A31" s="629"/>
      <c r="B31" s="629"/>
      <c r="C31" s="629"/>
      <c r="D31" s="629"/>
      <c r="E31" s="629"/>
      <c r="F31" s="629"/>
      <c r="G31" s="629"/>
      <c r="H31" s="629"/>
      <c r="I31" s="1313"/>
      <c r="J31" s="1313"/>
      <c r="K31" s="1313"/>
      <c r="L31" s="1313"/>
      <c r="M31" s="1313"/>
      <c r="N31" s="1313"/>
      <c r="O31" s="1313"/>
      <c r="P31" s="1313"/>
      <c r="Q31" s="1313"/>
      <c r="R31" s="1313"/>
      <c r="S31" s="1313"/>
      <c r="T31" s="1313"/>
      <c r="U31" s="1313"/>
      <c r="V31" s="1313"/>
      <c r="W31" s="1313"/>
      <c r="X31" s="1313"/>
      <c r="AO31" s="632" t="s">
        <v>228</v>
      </c>
      <c r="AP31" s="632"/>
      <c r="AQ31" s="632"/>
      <c r="AR31" s="1314"/>
      <c r="AS31" s="1314"/>
      <c r="AT31" s="1314"/>
      <c r="AU31" s="1314"/>
      <c r="AV31" s="1314"/>
      <c r="AW31" s="1314"/>
      <c r="AX31" s="1314"/>
      <c r="AY31" s="1314"/>
      <c r="AZ31" s="1314"/>
      <c r="BA31" s="1314"/>
      <c r="BB31" s="1314"/>
      <c r="BC31" s="1314"/>
      <c r="BD31" s="1314"/>
      <c r="BE31" s="1314"/>
      <c r="BF31" s="1314"/>
      <c r="BG31" s="1314"/>
      <c r="BH31" s="1314"/>
      <c r="BI31" s="1314"/>
      <c r="BJ31" s="633">
        <f>BJ29+BJ30</f>
        <v>27662000</v>
      </c>
      <c r="BK31" s="633"/>
      <c r="BL31" s="633"/>
    </row>
    <row r="32" spans="1:64" ht="18.600000000000001" customHeight="1">
      <c r="A32" s="629"/>
      <c r="B32" s="629"/>
      <c r="C32" s="629"/>
      <c r="D32" s="629"/>
      <c r="E32" s="629"/>
      <c r="F32" s="629"/>
      <c r="G32" s="629"/>
      <c r="H32" s="629"/>
      <c r="I32" s="1313"/>
      <c r="J32" s="1313"/>
      <c r="K32" s="1313"/>
      <c r="L32" s="1313"/>
      <c r="M32" s="1313"/>
      <c r="N32" s="1313"/>
      <c r="O32" s="1313"/>
      <c r="P32" s="1313"/>
      <c r="Q32" s="1313"/>
      <c r="R32" s="1313"/>
      <c r="S32" s="1313"/>
      <c r="T32" s="1313"/>
      <c r="U32" s="1313"/>
      <c r="V32" s="1313"/>
      <c r="W32" s="1313"/>
      <c r="X32" s="1313"/>
      <c r="AO32" s="632" t="s">
        <v>229</v>
      </c>
      <c r="AP32" s="632"/>
      <c r="AQ32" s="632"/>
      <c r="AR32" s="1314"/>
      <c r="AS32" s="1314"/>
      <c r="AT32" s="1314"/>
      <c r="AU32" s="1314"/>
      <c r="AV32" s="1314"/>
      <c r="AW32" s="1314"/>
      <c r="AX32" s="1314"/>
      <c r="AY32" s="1314"/>
      <c r="AZ32" s="1314"/>
      <c r="BA32" s="1314"/>
      <c r="BB32" s="1314"/>
      <c r="BC32" s="1314"/>
      <c r="BD32" s="1314"/>
      <c r="BE32" s="1314"/>
      <c r="BF32" s="1314"/>
      <c r="BG32" s="1314"/>
      <c r="BH32" s="1314"/>
      <c r="BI32" s="1314"/>
      <c r="BJ32" s="633">
        <f>BJ31*0.1</f>
        <v>2766200</v>
      </c>
      <c r="BK32" s="633"/>
      <c r="BL32" s="633"/>
    </row>
    <row r="33" spans="1:65" ht="18.600000000000001" customHeight="1">
      <c r="A33" s="629"/>
      <c r="B33" s="629"/>
      <c r="C33" s="629"/>
      <c r="D33" s="629"/>
      <c r="E33" s="629"/>
      <c r="F33" s="629"/>
      <c r="G33" s="629"/>
      <c r="H33" s="629"/>
      <c r="I33" s="1313"/>
      <c r="J33" s="1313"/>
      <c r="K33" s="1313"/>
      <c r="L33" s="1313"/>
      <c r="M33" s="1313"/>
      <c r="N33" s="1313"/>
      <c r="O33" s="1313"/>
      <c r="P33" s="1313"/>
      <c r="Q33" s="1313"/>
      <c r="R33" s="1313"/>
      <c r="S33" s="1313"/>
      <c r="T33" s="1313"/>
      <c r="U33" s="1313"/>
      <c r="V33" s="1313"/>
      <c r="W33" s="1313"/>
      <c r="X33" s="1313"/>
      <c r="AO33" s="632" t="s">
        <v>230</v>
      </c>
      <c r="AP33" s="632"/>
      <c r="AQ33" s="632"/>
      <c r="AR33" s="1314"/>
      <c r="AS33" s="1314"/>
      <c r="AT33" s="1314"/>
      <c r="AU33" s="1314"/>
      <c r="AV33" s="1314"/>
      <c r="AW33" s="1314"/>
      <c r="AX33" s="1314"/>
      <c r="AY33" s="1314"/>
      <c r="AZ33" s="1314"/>
      <c r="BA33" s="1314"/>
      <c r="BB33" s="1314"/>
      <c r="BC33" s="1314"/>
      <c r="BD33" s="1314"/>
      <c r="BE33" s="1314"/>
      <c r="BF33" s="1314"/>
      <c r="BG33" s="1314"/>
      <c r="BH33" s="1314"/>
      <c r="BI33" s="1314"/>
      <c r="BJ33" s="633">
        <f>BJ31+BJ32</f>
        <v>30428200</v>
      </c>
      <c r="BK33" s="633"/>
      <c r="BL33" s="633"/>
    </row>
    <row r="34" spans="1:65" ht="18.600000000000001" customHeight="1">
      <c r="A34" s="629"/>
      <c r="B34" s="629"/>
      <c r="C34" s="629"/>
      <c r="D34" s="629"/>
      <c r="E34" s="629"/>
      <c r="F34" s="629"/>
      <c r="G34" s="629"/>
      <c r="H34" s="629"/>
      <c r="I34" s="1313"/>
      <c r="J34" s="1313"/>
      <c r="K34" s="1313"/>
      <c r="L34" s="1313"/>
      <c r="M34" s="1313"/>
      <c r="N34" s="1313"/>
      <c r="O34" s="1313"/>
      <c r="P34" s="1313"/>
      <c r="Q34" s="1313"/>
      <c r="R34" s="1313"/>
      <c r="S34" s="1313"/>
      <c r="T34" s="1313"/>
      <c r="U34" s="1313"/>
      <c r="V34" s="1313"/>
      <c r="W34" s="1313"/>
      <c r="X34" s="1313"/>
      <c r="AO34" s="1314"/>
      <c r="AP34" s="1314"/>
      <c r="AQ34" s="1314"/>
      <c r="AR34" s="1314"/>
      <c r="AS34" s="1314"/>
      <c r="AT34" s="1314"/>
      <c r="AU34" s="1314"/>
      <c r="AV34" s="1314"/>
      <c r="AW34" s="1314"/>
      <c r="AX34" s="1314"/>
      <c r="AY34" s="1314"/>
      <c r="AZ34" s="1314"/>
      <c r="BA34" s="1314"/>
      <c r="BB34" s="1314"/>
      <c r="BC34" s="1314"/>
      <c r="BD34" s="1314"/>
      <c r="BE34" s="1314"/>
      <c r="BF34" s="1314"/>
      <c r="BG34" s="1314"/>
      <c r="BH34" s="1314"/>
      <c r="BI34" s="1314"/>
      <c r="BJ34" s="633"/>
      <c r="BK34" s="633"/>
      <c r="BL34" s="633"/>
    </row>
    <row r="35" spans="1:65" ht="16.5" customHeight="1">
      <c r="A35" s="620" t="s">
        <v>231</v>
      </c>
      <c r="B35" s="620"/>
      <c r="C35" s="620"/>
      <c r="D35" s="620"/>
      <c r="E35" s="620"/>
      <c r="F35" s="620"/>
      <c r="G35" s="620"/>
      <c r="H35" s="620"/>
      <c r="I35" s="620"/>
      <c r="J35" s="620"/>
      <c r="K35" s="620"/>
      <c r="L35" s="620"/>
      <c r="M35" s="620"/>
      <c r="N35" s="620"/>
      <c r="O35" s="620"/>
      <c r="P35" s="620"/>
      <c r="Q35" s="620"/>
      <c r="R35" s="620"/>
      <c r="S35" s="620"/>
      <c r="T35" s="620"/>
      <c r="U35" s="620"/>
      <c r="V35" s="620"/>
      <c r="W35" s="620"/>
      <c r="X35" s="620"/>
      <c r="Y35" s="432"/>
      <c r="AO35" s="617" t="s">
        <v>232</v>
      </c>
      <c r="AP35" s="617"/>
      <c r="AQ35" s="617"/>
      <c r="AR35" s="617"/>
      <c r="AS35" s="617"/>
      <c r="AT35" s="617"/>
      <c r="AU35" s="617"/>
      <c r="AV35" s="617"/>
      <c r="AW35" s="617"/>
      <c r="AX35" s="617"/>
      <c r="AY35" s="617"/>
      <c r="AZ35" s="617"/>
      <c r="BA35" s="617"/>
      <c r="BB35" s="617"/>
      <c r="BC35" s="617"/>
      <c r="BD35" s="617"/>
      <c r="BE35" s="617"/>
      <c r="BF35" s="617"/>
      <c r="BG35" s="617"/>
      <c r="BH35" s="617"/>
      <c r="BI35" s="617"/>
      <c r="BJ35" s="617"/>
      <c r="BK35" s="617"/>
      <c r="BL35" s="617"/>
      <c r="BM35" s="617"/>
    </row>
    <row r="36" spans="1:65" ht="13.5" customHeight="1">
      <c r="A36" s="619" t="s">
        <v>233</v>
      </c>
      <c r="B36" s="619"/>
      <c r="C36" s="619"/>
      <c r="D36" s="619"/>
      <c r="E36" s="619"/>
      <c r="F36" s="619"/>
      <c r="G36" s="619"/>
      <c r="H36" s="619"/>
      <c r="I36" s="619"/>
      <c r="J36" s="619"/>
      <c r="K36" s="619"/>
      <c r="L36" s="619"/>
      <c r="M36" s="619"/>
      <c r="N36" s="619"/>
      <c r="O36" s="619"/>
      <c r="P36" s="619"/>
      <c r="Q36" s="619"/>
      <c r="R36" s="619"/>
      <c r="S36" s="619"/>
      <c r="T36" s="619"/>
      <c r="U36" s="619"/>
      <c r="V36" s="619"/>
      <c r="W36" s="619"/>
      <c r="X36" s="619"/>
      <c r="Y36" s="432"/>
      <c r="AO36" s="618" t="s">
        <v>234</v>
      </c>
      <c r="AP36" s="618"/>
      <c r="AQ36" s="618"/>
      <c r="AR36" s="618"/>
      <c r="AS36" s="618"/>
      <c r="AT36" s="618"/>
      <c r="AU36" s="618"/>
      <c r="AV36" s="618"/>
      <c r="AW36" s="618"/>
      <c r="AX36" s="618"/>
      <c r="AY36" s="618"/>
      <c r="AZ36" s="618"/>
      <c r="BA36" s="618"/>
      <c r="BB36" s="618"/>
      <c r="BC36" s="618"/>
      <c r="BD36" s="618"/>
      <c r="BE36" s="618"/>
      <c r="BF36" s="618"/>
      <c r="BG36" s="618"/>
      <c r="BH36" s="618"/>
      <c r="BI36" s="618"/>
      <c r="BJ36" s="618"/>
      <c r="BK36" s="618"/>
      <c r="BL36" s="618"/>
      <c r="BM36" s="618"/>
    </row>
    <row r="37" spans="1:65" ht="13.5" customHeight="1">
      <c r="A37" s="619" t="s">
        <v>235</v>
      </c>
      <c r="B37" s="619"/>
      <c r="C37" s="619"/>
      <c r="D37" s="619"/>
      <c r="E37" s="619"/>
      <c r="F37" s="619"/>
      <c r="G37" s="619"/>
      <c r="H37" s="619"/>
      <c r="I37" s="619"/>
      <c r="J37" s="619"/>
      <c r="K37" s="619"/>
      <c r="L37" s="619"/>
      <c r="M37" s="619"/>
      <c r="N37" s="619"/>
      <c r="O37" s="619"/>
      <c r="P37" s="619"/>
      <c r="Q37" s="619"/>
      <c r="R37" s="619"/>
      <c r="S37" s="619"/>
      <c r="T37" s="619"/>
      <c r="U37" s="619"/>
      <c r="V37" s="619"/>
      <c r="W37" s="619"/>
      <c r="X37" s="619"/>
      <c r="Y37" s="553"/>
      <c r="AO37" s="618" t="s">
        <v>236</v>
      </c>
      <c r="AP37" s="618"/>
      <c r="AQ37" s="618"/>
      <c r="AR37" s="618"/>
      <c r="AS37" s="618"/>
      <c r="AT37" s="618"/>
      <c r="AU37" s="618"/>
      <c r="AV37" s="618"/>
      <c r="AW37" s="618"/>
      <c r="AX37" s="618"/>
      <c r="AY37" s="618"/>
      <c r="AZ37" s="618"/>
      <c r="BA37" s="618"/>
      <c r="BB37" s="618"/>
      <c r="BC37" s="618"/>
      <c r="BD37" s="618"/>
      <c r="BE37" s="618"/>
      <c r="BF37" s="618"/>
      <c r="BG37" s="618"/>
      <c r="BH37" s="618"/>
      <c r="BI37" s="618"/>
      <c r="BJ37" s="618"/>
      <c r="BK37" s="618"/>
      <c r="BL37" s="618"/>
      <c r="BM37" s="618"/>
    </row>
    <row r="38" spans="1:65" ht="13.5" customHeight="1">
      <c r="A38" s="619" t="s">
        <v>237</v>
      </c>
      <c r="B38" s="619"/>
      <c r="C38" s="619"/>
      <c r="D38" s="619"/>
      <c r="E38" s="619"/>
      <c r="F38" s="619"/>
      <c r="G38" s="619"/>
      <c r="H38" s="619"/>
      <c r="I38" s="619"/>
      <c r="J38" s="619"/>
      <c r="K38" s="619"/>
      <c r="L38" s="619"/>
      <c r="M38" s="619"/>
      <c r="N38" s="619"/>
      <c r="O38" s="619"/>
      <c r="P38" s="619"/>
      <c r="Q38" s="619"/>
      <c r="R38" s="619"/>
      <c r="S38" s="619"/>
      <c r="T38" s="619"/>
      <c r="U38" s="619"/>
      <c r="V38" s="619"/>
      <c r="W38" s="619"/>
      <c r="X38" s="619"/>
      <c r="Y38" s="553"/>
      <c r="AO38" s="618" t="s">
        <v>238</v>
      </c>
      <c r="AP38" s="618"/>
      <c r="AQ38" s="618"/>
      <c r="AR38" s="618"/>
      <c r="AS38" s="618"/>
      <c r="AT38" s="618"/>
      <c r="AU38" s="618"/>
      <c r="AV38" s="618"/>
      <c r="AW38" s="618"/>
      <c r="AX38" s="618"/>
      <c r="AY38" s="618"/>
      <c r="AZ38" s="618"/>
      <c r="BA38" s="618"/>
      <c r="BB38" s="618"/>
      <c r="BC38" s="618"/>
      <c r="BD38" s="618"/>
      <c r="BE38" s="618"/>
      <c r="BF38" s="618"/>
      <c r="BG38" s="618"/>
      <c r="BH38" s="618"/>
      <c r="BI38" s="618"/>
      <c r="BJ38" s="618"/>
      <c r="BK38" s="618"/>
      <c r="BL38" s="618"/>
      <c r="BM38" s="618"/>
    </row>
    <row r="39" spans="1:65" ht="13.5" customHeight="1">
      <c r="A39" s="619" t="s">
        <v>239</v>
      </c>
      <c r="B39" s="619"/>
      <c r="C39" s="619"/>
      <c r="D39" s="619"/>
      <c r="E39" s="619"/>
      <c r="F39" s="619"/>
      <c r="G39" s="619"/>
      <c r="H39" s="619"/>
      <c r="I39" s="619"/>
      <c r="J39" s="619"/>
      <c r="K39" s="619"/>
      <c r="L39" s="619"/>
      <c r="M39" s="619"/>
      <c r="N39" s="619"/>
      <c r="O39" s="619"/>
      <c r="P39" s="619"/>
      <c r="Q39" s="619"/>
      <c r="R39" s="619"/>
      <c r="S39" s="619"/>
      <c r="T39" s="619"/>
      <c r="U39" s="619"/>
      <c r="V39" s="619"/>
      <c r="W39" s="619"/>
      <c r="X39" s="619"/>
      <c r="Y39" s="553"/>
      <c r="AO39" s="618" t="s">
        <v>240</v>
      </c>
      <c r="AP39" s="618"/>
      <c r="AQ39" s="618"/>
      <c r="AR39" s="618"/>
      <c r="AS39" s="618"/>
      <c r="AT39" s="618"/>
      <c r="AU39" s="618"/>
      <c r="AV39" s="618"/>
      <c r="AW39" s="618"/>
      <c r="AX39" s="618"/>
      <c r="AY39" s="618"/>
      <c r="AZ39" s="618"/>
      <c r="BA39" s="618"/>
      <c r="BB39" s="618"/>
      <c r="BC39" s="618"/>
      <c r="BD39" s="618"/>
      <c r="BE39" s="618"/>
      <c r="BF39" s="618"/>
      <c r="BG39" s="618"/>
      <c r="BH39" s="618"/>
      <c r="BI39" s="618"/>
      <c r="BJ39" s="618"/>
      <c r="BK39" s="618"/>
      <c r="BL39" s="618"/>
      <c r="BM39" s="618"/>
    </row>
    <row r="40" spans="1:65" ht="29.25" customHeight="1">
      <c r="A40" s="619" t="s">
        <v>241</v>
      </c>
      <c r="B40" s="619"/>
      <c r="C40" s="619"/>
      <c r="D40" s="619"/>
      <c r="E40" s="619"/>
      <c r="F40" s="619"/>
      <c r="G40" s="619"/>
      <c r="H40" s="619"/>
      <c r="I40" s="619"/>
      <c r="J40" s="619"/>
      <c r="K40" s="619"/>
      <c r="L40" s="619"/>
      <c r="M40" s="619"/>
      <c r="N40" s="619"/>
      <c r="O40" s="619"/>
      <c r="P40" s="619"/>
      <c r="Q40" s="619"/>
      <c r="R40" s="619"/>
      <c r="S40" s="619"/>
      <c r="T40" s="619"/>
      <c r="U40" s="619"/>
      <c r="V40" s="619"/>
      <c r="W40" s="619"/>
      <c r="X40" s="619"/>
      <c r="Y40" s="553"/>
      <c r="AO40" s="618" t="s">
        <v>242</v>
      </c>
      <c r="AP40" s="618"/>
      <c r="AQ40" s="618"/>
      <c r="AR40" s="618"/>
      <c r="AS40" s="618"/>
      <c r="AT40" s="618"/>
      <c r="AU40" s="618"/>
      <c r="AV40" s="618"/>
      <c r="AW40" s="618"/>
      <c r="AX40" s="618"/>
      <c r="AY40" s="618"/>
      <c r="AZ40" s="618"/>
      <c r="BA40" s="618"/>
      <c r="BB40" s="618"/>
      <c r="BC40" s="618"/>
      <c r="BD40" s="618"/>
      <c r="BE40" s="618"/>
      <c r="BF40" s="618"/>
      <c r="BG40" s="618"/>
      <c r="BH40" s="618"/>
      <c r="BI40" s="618"/>
      <c r="BJ40" s="618"/>
      <c r="BK40" s="618"/>
      <c r="BL40" s="618"/>
      <c r="BM40" s="618"/>
    </row>
    <row r="41" spans="1:65" ht="9.9499999999999993" customHeight="1" thickBot="1">
      <c r="A41" s="616"/>
      <c r="B41" s="616"/>
      <c r="C41" s="616"/>
      <c r="D41" s="616"/>
      <c r="E41" s="616"/>
      <c r="F41" s="616"/>
      <c r="G41" s="616"/>
      <c r="H41" s="616"/>
      <c r="I41" s="616"/>
      <c r="J41" s="616"/>
      <c r="K41" s="616"/>
      <c r="L41" s="616"/>
      <c r="M41" s="616"/>
      <c r="N41" s="616"/>
      <c r="O41" s="616"/>
      <c r="P41" s="616"/>
      <c r="Q41" s="616"/>
      <c r="R41" s="616"/>
      <c r="S41" s="616"/>
      <c r="T41" s="616"/>
      <c r="U41" s="616"/>
      <c r="V41" s="616"/>
      <c r="W41" s="616"/>
      <c r="X41" s="616"/>
      <c r="Y41" s="616"/>
      <c r="AO41" s="616"/>
      <c r="AP41" s="616"/>
      <c r="AQ41" s="616"/>
      <c r="AR41" s="616"/>
      <c r="AS41" s="616"/>
      <c r="AT41" s="616"/>
      <c r="AU41" s="616"/>
      <c r="AV41" s="616"/>
      <c r="AW41" s="616"/>
      <c r="AX41" s="616"/>
      <c r="AY41" s="616"/>
      <c r="AZ41" s="616"/>
      <c r="BA41" s="616"/>
      <c r="BB41" s="616"/>
      <c r="BC41" s="616"/>
      <c r="BD41" s="616"/>
      <c r="BE41" s="616"/>
      <c r="BF41" s="616"/>
      <c r="BG41" s="616"/>
      <c r="BH41" s="616"/>
      <c r="BI41" s="616"/>
      <c r="BJ41" s="616"/>
      <c r="BK41" s="616"/>
      <c r="BL41" s="616"/>
      <c r="BM41" s="616"/>
    </row>
    <row r="42" spans="1:65" ht="13.5" customHeight="1">
      <c r="D42" s="453" t="s">
        <v>171</v>
      </c>
      <c r="E42" s="467"/>
      <c r="F42" s="467"/>
      <c r="G42" s="467"/>
      <c r="H42" s="467"/>
      <c r="I42" s="467"/>
      <c r="J42" s="467"/>
      <c r="K42" s="467"/>
      <c r="L42" s="467"/>
      <c r="M42" s="467"/>
      <c r="N42" s="467"/>
      <c r="O42" s="467"/>
      <c r="P42" s="467"/>
      <c r="Q42" s="467"/>
      <c r="R42" s="467"/>
      <c r="S42" s="467"/>
      <c r="T42" s="467"/>
      <c r="U42" s="467"/>
      <c r="V42" s="467"/>
      <c r="W42" s="468"/>
    </row>
    <row r="43" spans="1:65" ht="13.5" customHeight="1">
      <c r="D43" s="456" t="str">
        <f>"・発行責任者　　"&amp;入力シート!C41</f>
        <v>・発行責任者　　妙義　一郎</v>
      </c>
      <c r="O43" s="457" t="str">
        <f>"（電話番号）"&amp;入力シート!C42</f>
        <v>（電話番号）027-898-5945</v>
      </c>
      <c r="P43" s="457"/>
      <c r="W43" s="469"/>
    </row>
    <row r="44" spans="1:65" ht="13.5" customHeight="1" thickBot="1">
      <c r="D44" s="459" t="str">
        <f>"・担　当　者　　"&amp;入力シート!C43</f>
        <v>・担　当　者　　赤城　次郎</v>
      </c>
      <c r="E44" s="470"/>
      <c r="F44" s="470"/>
      <c r="G44" s="470"/>
      <c r="H44" s="470"/>
      <c r="I44" s="470"/>
      <c r="J44" s="470"/>
      <c r="K44" s="470"/>
      <c r="L44" s="470"/>
      <c r="M44" s="470"/>
      <c r="N44" s="470"/>
      <c r="O44" s="460" t="str">
        <f>"（電話番号）"&amp;入力シート!C44</f>
        <v>（電話番号）027-898-5945</v>
      </c>
      <c r="P44" s="460"/>
      <c r="Q44" s="470"/>
      <c r="R44" s="470"/>
      <c r="S44" s="470"/>
      <c r="T44" s="470"/>
      <c r="U44" s="470"/>
      <c r="V44" s="470"/>
      <c r="W44" s="471"/>
    </row>
    <row r="45" spans="1:65" ht="9.9499999999999993" customHeight="1"/>
  </sheetData>
  <mergeCells count="386">
    <mergeCell ref="Z1:AD5"/>
    <mergeCell ref="AO34:AQ34"/>
    <mergeCell ref="AR34:AV34"/>
    <mergeCell ref="AW34:AX34"/>
    <mergeCell ref="AY34:AZ34"/>
    <mergeCell ref="BA34:BB34"/>
    <mergeCell ref="BC34:BD34"/>
    <mergeCell ref="BE34:BG34"/>
    <mergeCell ref="BH34:BI34"/>
    <mergeCell ref="AO32:AQ32"/>
    <mergeCell ref="AR32:AV32"/>
    <mergeCell ref="AW32:AX32"/>
    <mergeCell ref="AY32:AZ32"/>
    <mergeCell ref="BA32:BB32"/>
    <mergeCell ref="BC32:BD32"/>
    <mergeCell ref="BE32:BG32"/>
    <mergeCell ref="BH32:BI32"/>
    <mergeCell ref="AO30:AQ30"/>
    <mergeCell ref="AR30:AV30"/>
    <mergeCell ref="AW30:AX30"/>
    <mergeCell ref="AY30:AZ30"/>
    <mergeCell ref="BA30:BB30"/>
    <mergeCell ref="BC30:BD30"/>
    <mergeCell ref="BE30:BG30"/>
    <mergeCell ref="BJ34:BL34"/>
    <mergeCell ref="AO33:AQ33"/>
    <mergeCell ref="AR33:AV33"/>
    <mergeCell ref="AW33:AX33"/>
    <mergeCell ref="AY33:AZ33"/>
    <mergeCell ref="BA33:BB33"/>
    <mergeCell ref="BC33:BD33"/>
    <mergeCell ref="BE33:BG33"/>
    <mergeCell ref="BH33:BI33"/>
    <mergeCell ref="BJ33:BL33"/>
    <mergeCell ref="BJ32:BL32"/>
    <mergeCell ref="AO31:AQ31"/>
    <mergeCell ref="AR31:AV31"/>
    <mergeCell ref="AW31:AX31"/>
    <mergeCell ref="AY31:AZ31"/>
    <mergeCell ref="BA31:BB31"/>
    <mergeCell ref="BC31:BD31"/>
    <mergeCell ref="BE31:BG31"/>
    <mergeCell ref="BH31:BI31"/>
    <mergeCell ref="BJ31:BL31"/>
    <mergeCell ref="BH30:BI30"/>
    <mergeCell ref="BJ30:BL30"/>
    <mergeCell ref="AO29:AQ29"/>
    <mergeCell ref="AR29:AV29"/>
    <mergeCell ref="AW29:AX29"/>
    <mergeCell ref="AY29:AZ29"/>
    <mergeCell ref="BA29:BB29"/>
    <mergeCell ref="BC29:BD29"/>
    <mergeCell ref="BE29:BG29"/>
    <mergeCell ref="BH29:BI29"/>
    <mergeCell ref="BJ29:BL29"/>
    <mergeCell ref="AO28:AQ28"/>
    <mergeCell ref="AR28:AV28"/>
    <mergeCell ref="AW28:AX28"/>
    <mergeCell ref="AY28:AZ28"/>
    <mergeCell ref="BA28:BB28"/>
    <mergeCell ref="BC28:BD28"/>
    <mergeCell ref="BE28:BG28"/>
    <mergeCell ref="BH28:BI28"/>
    <mergeCell ref="BJ28:BL28"/>
    <mergeCell ref="AO27:AQ27"/>
    <mergeCell ref="AR27:AV27"/>
    <mergeCell ref="AW27:AX27"/>
    <mergeCell ref="AY27:AZ27"/>
    <mergeCell ref="BA27:BB27"/>
    <mergeCell ref="BC27:BD27"/>
    <mergeCell ref="BE27:BG27"/>
    <mergeCell ref="BH27:BI27"/>
    <mergeCell ref="BJ27:BL27"/>
    <mergeCell ref="AO26:AQ26"/>
    <mergeCell ref="AR26:AV26"/>
    <mergeCell ref="AW26:AX26"/>
    <mergeCell ref="AY26:AZ26"/>
    <mergeCell ref="BA26:BB26"/>
    <mergeCell ref="BC26:BD26"/>
    <mergeCell ref="BE26:BG26"/>
    <mergeCell ref="BH26:BI26"/>
    <mergeCell ref="BJ26:BL26"/>
    <mergeCell ref="AO25:AQ25"/>
    <mergeCell ref="AR25:AV25"/>
    <mergeCell ref="AW25:AX25"/>
    <mergeCell ref="AY25:AZ25"/>
    <mergeCell ref="BA25:BB25"/>
    <mergeCell ref="BC25:BD25"/>
    <mergeCell ref="BE25:BG25"/>
    <mergeCell ref="BH25:BI25"/>
    <mergeCell ref="BJ25:BL25"/>
    <mergeCell ref="AO24:AQ24"/>
    <mergeCell ref="AR24:AV24"/>
    <mergeCell ref="AW24:AX24"/>
    <mergeCell ref="AY24:AZ24"/>
    <mergeCell ref="BA24:BB24"/>
    <mergeCell ref="BC24:BD24"/>
    <mergeCell ref="BE24:BG24"/>
    <mergeCell ref="BH24:BI24"/>
    <mergeCell ref="BJ24:BL24"/>
    <mergeCell ref="AO23:AQ23"/>
    <mergeCell ref="AR23:AV23"/>
    <mergeCell ref="AW23:AX23"/>
    <mergeCell ref="AY23:AZ23"/>
    <mergeCell ref="BA23:BB23"/>
    <mergeCell ref="BC23:BD23"/>
    <mergeCell ref="BE23:BG23"/>
    <mergeCell ref="BH23:BI23"/>
    <mergeCell ref="BJ23:BL23"/>
    <mergeCell ref="AO22:AQ22"/>
    <mergeCell ref="AR22:AV22"/>
    <mergeCell ref="AW22:AX22"/>
    <mergeCell ref="AY22:AZ22"/>
    <mergeCell ref="BA22:BB22"/>
    <mergeCell ref="BC22:BD22"/>
    <mergeCell ref="BE22:BG22"/>
    <mergeCell ref="BH22:BI22"/>
    <mergeCell ref="BJ22:BL22"/>
    <mergeCell ref="AO21:AQ21"/>
    <mergeCell ref="AR21:AV21"/>
    <mergeCell ref="AW21:AX21"/>
    <mergeCell ref="AY21:AZ21"/>
    <mergeCell ref="BA21:BB21"/>
    <mergeCell ref="BC21:BD21"/>
    <mergeCell ref="BE21:BG21"/>
    <mergeCell ref="BH21:BI21"/>
    <mergeCell ref="BJ21:BL21"/>
    <mergeCell ref="AO20:AQ20"/>
    <mergeCell ref="AR20:AV20"/>
    <mergeCell ref="AW20:AX20"/>
    <mergeCell ref="AY20:AZ20"/>
    <mergeCell ref="BA20:BB20"/>
    <mergeCell ref="BC20:BD20"/>
    <mergeCell ref="BE20:BG20"/>
    <mergeCell ref="BH20:BI20"/>
    <mergeCell ref="BJ20:BL20"/>
    <mergeCell ref="AO19:AQ19"/>
    <mergeCell ref="AR19:AV19"/>
    <mergeCell ref="AW19:AX19"/>
    <mergeCell ref="AY19:AZ19"/>
    <mergeCell ref="BA19:BB19"/>
    <mergeCell ref="BC19:BD19"/>
    <mergeCell ref="BE19:BG19"/>
    <mergeCell ref="BH19:BI19"/>
    <mergeCell ref="BJ19:BL19"/>
    <mergeCell ref="AO18:AQ18"/>
    <mergeCell ref="AR18:AV18"/>
    <mergeCell ref="AW18:AX18"/>
    <mergeCell ref="AY18:AZ18"/>
    <mergeCell ref="BA18:BB18"/>
    <mergeCell ref="BC18:BD18"/>
    <mergeCell ref="BE18:BG18"/>
    <mergeCell ref="BH18:BI18"/>
    <mergeCell ref="BJ18:BL18"/>
    <mergeCell ref="AO17:AQ17"/>
    <mergeCell ref="AR17:AV17"/>
    <mergeCell ref="AW17:AX17"/>
    <mergeCell ref="AY17:AZ17"/>
    <mergeCell ref="BA17:BB17"/>
    <mergeCell ref="BC17:BD17"/>
    <mergeCell ref="BE17:BG17"/>
    <mergeCell ref="BH17:BI17"/>
    <mergeCell ref="BJ17:BL17"/>
    <mergeCell ref="AO14:AQ14"/>
    <mergeCell ref="AR14:BA14"/>
    <mergeCell ref="BB14:BK14"/>
    <mergeCell ref="AO16:AQ16"/>
    <mergeCell ref="AR16:AV16"/>
    <mergeCell ref="AW16:AX16"/>
    <mergeCell ref="AY16:AZ16"/>
    <mergeCell ref="BA16:BB16"/>
    <mergeCell ref="BC16:BD16"/>
    <mergeCell ref="BE16:BG16"/>
    <mergeCell ref="BH16:BI16"/>
    <mergeCell ref="BJ16:BL16"/>
    <mergeCell ref="BF2:BL2"/>
    <mergeCell ref="AO3:AU3"/>
    <mergeCell ref="BA5:BK6"/>
    <mergeCell ref="BE7:BL7"/>
    <mergeCell ref="BE8:BL8"/>
    <mergeCell ref="AO10:BL10"/>
    <mergeCell ref="AO12:AQ12"/>
    <mergeCell ref="AR12:BK12"/>
    <mergeCell ref="AO13:AQ13"/>
    <mergeCell ref="AR13:BA13"/>
    <mergeCell ref="T34:U34"/>
    <mergeCell ref="V34:X34"/>
    <mergeCell ref="Q33:S33"/>
    <mergeCell ref="T33:U33"/>
    <mergeCell ref="V33:X33"/>
    <mergeCell ref="A34:C34"/>
    <mergeCell ref="D34:H34"/>
    <mergeCell ref="I34:J34"/>
    <mergeCell ref="K34:L34"/>
    <mergeCell ref="M34:N34"/>
    <mergeCell ref="O34:P34"/>
    <mergeCell ref="Q34:S34"/>
    <mergeCell ref="A33:C33"/>
    <mergeCell ref="D33:H33"/>
    <mergeCell ref="I33:J33"/>
    <mergeCell ref="K33:L33"/>
    <mergeCell ref="M33:N33"/>
    <mergeCell ref="O33:P33"/>
    <mergeCell ref="A32:C32"/>
    <mergeCell ref="D32:H32"/>
    <mergeCell ref="I32:J32"/>
    <mergeCell ref="K32:L32"/>
    <mergeCell ref="M32:N32"/>
    <mergeCell ref="O32:P32"/>
    <mergeCell ref="Q32:S32"/>
    <mergeCell ref="T32:U32"/>
    <mergeCell ref="V32:X32"/>
    <mergeCell ref="A31:C31"/>
    <mergeCell ref="D31:H31"/>
    <mergeCell ref="I31:J31"/>
    <mergeCell ref="K31:L31"/>
    <mergeCell ref="M31:N31"/>
    <mergeCell ref="O31:P31"/>
    <mergeCell ref="Q31:S31"/>
    <mergeCell ref="T31:U31"/>
    <mergeCell ref="V31:X31"/>
    <mergeCell ref="Q29:S29"/>
    <mergeCell ref="T29:U29"/>
    <mergeCell ref="V29:X29"/>
    <mergeCell ref="A30:C30"/>
    <mergeCell ref="D30:H30"/>
    <mergeCell ref="I30:J30"/>
    <mergeCell ref="K30:L30"/>
    <mergeCell ref="M30:N30"/>
    <mergeCell ref="O30:P30"/>
    <mergeCell ref="Q30:S30"/>
    <mergeCell ref="A29:C29"/>
    <mergeCell ref="D29:H29"/>
    <mergeCell ref="I29:J29"/>
    <mergeCell ref="K29:L29"/>
    <mergeCell ref="M29:N29"/>
    <mergeCell ref="O29:P29"/>
    <mergeCell ref="T30:U30"/>
    <mergeCell ref="V30:X30"/>
    <mergeCell ref="A28:C28"/>
    <mergeCell ref="D28:H28"/>
    <mergeCell ref="I28:J28"/>
    <mergeCell ref="K28:L28"/>
    <mergeCell ref="M28:N28"/>
    <mergeCell ref="O28:P28"/>
    <mergeCell ref="Q28:S28"/>
    <mergeCell ref="T28:U28"/>
    <mergeCell ref="V28:X28"/>
    <mergeCell ref="A27:C27"/>
    <mergeCell ref="D27:H27"/>
    <mergeCell ref="I27:J27"/>
    <mergeCell ref="K27:L27"/>
    <mergeCell ref="M27:N27"/>
    <mergeCell ref="O27:P27"/>
    <mergeCell ref="Q27:S27"/>
    <mergeCell ref="T27:U27"/>
    <mergeCell ref="V27:X27"/>
    <mergeCell ref="Q25:S25"/>
    <mergeCell ref="T25:U25"/>
    <mergeCell ref="V25:X25"/>
    <mergeCell ref="A26:C26"/>
    <mergeCell ref="D26:H26"/>
    <mergeCell ref="I26:J26"/>
    <mergeCell ref="K26:L26"/>
    <mergeCell ref="M26:N26"/>
    <mergeCell ref="O26:P26"/>
    <mergeCell ref="Q26:S26"/>
    <mergeCell ref="A25:C25"/>
    <mergeCell ref="D25:H25"/>
    <mergeCell ref="I25:J25"/>
    <mergeCell ref="K25:L25"/>
    <mergeCell ref="M25:N25"/>
    <mergeCell ref="O25:P25"/>
    <mergeCell ref="T26:U26"/>
    <mergeCell ref="V26:X26"/>
    <mergeCell ref="A24:C24"/>
    <mergeCell ref="D24:H24"/>
    <mergeCell ref="I24:J24"/>
    <mergeCell ref="K24:L24"/>
    <mergeCell ref="M24:N24"/>
    <mergeCell ref="O24:P24"/>
    <mergeCell ref="Q24:S24"/>
    <mergeCell ref="T24:U24"/>
    <mergeCell ref="V24:X24"/>
    <mergeCell ref="A23:C23"/>
    <mergeCell ref="D23:H23"/>
    <mergeCell ref="I23:J23"/>
    <mergeCell ref="K23:L23"/>
    <mergeCell ref="M23:N23"/>
    <mergeCell ref="O23:P23"/>
    <mergeCell ref="Q23:S23"/>
    <mergeCell ref="T23:U23"/>
    <mergeCell ref="V23:X23"/>
    <mergeCell ref="Q21:S21"/>
    <mergeCell ref="T21:U21"/>
    <mergeCell ref="V21:X21"/>
    <mergeCell ref="A22:C22"/>
    <mergeCell ref="D22:H22"/>
    <mergeCell ref="I22:J22"/>
    <mergeCell ref="K22:L22"/>
    <mergeCell ref="M22:N22"/>
    <mergeCell ref="O22:P22"/>
    <mergeCell ref="Q22:S22"/>
    <mergeCell ref="A21:C21"/>
    <mergeCell ref="D21:H21"/>
    <mergeCell ref="I21:J21"/>
    <mergeCell ref="K21:L21"/>
    <mergeCell ref="M21:N21"/>
    <mergeCell ref="O21:P21"/>
    <mergeCell ref="T22:U22"/>
    <mergeCell ref="V22:X22"/>
    <mergeCell ref="A20:C20"/>
    <mergeCell ref="D20:H20"/>
    <mergeCell ref="I20:J20"/>
    <mergeCell ref="K20:L20"/>
    <mergeCell ref="M20:N20"/>
    <mergeCell ref="O20:P20"/>
    <mergeCell ref="Q20:S20"/>
    <mergeCell ref="T20:U20"/>
    <mergeCell ref="V20:X20"/>
    <mergeCell ref="A19:C19"/>
    <mergeCell ref="D19:H19"/>
    <mergeCell ref="I19:J19"/>
    <mergeCell ref="K19:L19"/>
    <mergeCell ref="M19:N19"/>
    <mergeCell ref="O19:P19"/>
    <mergeCell ref="Q19:S19"/>
    <mergeCell ref="T19:U19"/>
    <mergeCell ref="V19:X19"/>
    <mergeCell ref="A18:C18"/>
    <mergeCell ref="D18:H18"/>
    <mergeCell ref="I18:J18"/>
    <mergeCell ref="K18:L18"/>
    <mergeCell ref="M18:N18"/>
    <mergeCell ref="O18:P18"/>
    <mergeCell ref="Q18:S18"/>
    <mergeCell ref="T18:U18"/>
    <mergeCell ref="V18:X18"/>
    <mergeCell ref="A17:C17"/>
    <mergeCell ref="D17:H17"/>
    <mergeCell ref="I17:J17"/>
    <mergeCell ref="K17:L17"/>
    <mergeCell ref="M17:N17"/>
    <mergeCell ref="O17:P17"/>
    <mergeCell ref="Q17:S17"/>
    <mergeCell ref="T17:U17"/>
    <mergeCell ref="V17:X17"/>
    <mergeCell ref="A16:C16"/>
    <mergeCell ref="D16:H16"/>
    <mergeCell ref="I16:J16"/>
    <mergeCell ref="K16:L16"/>
    <mergeCell ref="M16:N16"/>
    <mergeCell ref="O16:P16"/>
    <mergeCell ref="Q16:S16"/>
    <mergeCell ref="T16:U16"/>
    <mergeCell ref="V16:X16"/>
    <mergeCell ref="R2:X2"/>
    <mergeCell ref="A10:X10"/>
    <mergeCell ref="A12:C12"/>
    <mergeCell ref="D12:W12"/>
    <mergeCell ref="A13:C13"/>
    <mergeCell ref="D13:M13"/>
    <mergeCell ref="A14:C14"/>
    <mergeCell ref="Q7:X7"/>
    <mergeCell ref="Q8:X8"/>
    <mergeCell ref="A3:G3"/>
    <mergeCell ref="D14:J14"/>
    <mergeCell ref="K14:M14"/>
    <mergeCell ref="O14:U14"/>
    <mergeCell ref="N7:P7"/>
    <mergeCell ref="N4:P4"/>
    <mergeCell ref="Q4:X6"/>
    <mergeCell ref="A41:Y41"/>
    <mergeCell ref="AO35:BM35"/>
    <mergeCell ref="AO36:BM36"/>
    <mergeCell ref="AO37:BM37"/>
    <mergeCell ref="AO38:BM38"/>
    <mergeCell ref="AO39:BM39"/>
    <mergeCell ref="AO40:BM40"/>
    <mergeCell ref="AO41:BM41"/>
    <mergeCell ref="A40:X40"/>
    <mergeCell ref="A35:X35"/>
    <mergeCell ref="A36:X36"/>
    <mergeCell ref="A37:X37"/>
    <mergeCell ref="A38:X38"/>
    <mergeCell ref="A39:X39"/>
  </mergeCells>
  <phoneticPr fontId="4"/>
  <conditionalFormatting sqref="R2:X2">
    <cfRule type="expression" dxfId="33" priority="2">
      <formula>LEN(R2)&gt;0</formula>
    </cfRule>
  </conditionalFormatting>
  <conditionalFormatting sqref="BF2:BL2">
    <cfRule type="expression" dxfId="32" priority="1">
      <formula>LEN(BF2)&gt;0</formula>
    </cfRule>
  </conditionalFormatting>
  <hyperlinks>
    <hyperlink ref="Z1:AD5" location="入力シート!A1" display="入力シート" xr:uid="{00000000-0004-0000-0500-000000000000}"/>
  </hyperlinks>
  <pageMargins left="0.78740157480314965" right="0.78740157480314965" top="0.98425196850393704" bottom="0.98425196850393704" header="0.51181102362204722" footer="0.51181102362204722"/>
  <pageSetup paperSize="9" fitToWidth="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gumma_Y3_1">
    <tabColor theme="0"/>
    <pageSetUpPr fitToPage="1"/>
  </sheetPr>
  <dimension ref="A1:AY39"/>
  <sheetViews>
    <sheetView showGridLines="0" zoomScale="85" zoomScaleNormal="85" zoomScaleSheetLayoutView="100" workbookViewId="0">
      <selection activeCell="AH8" sqref="AH8:AS8"/>
    </sheetView>
  </sheetViews>
  <sheetFormatPr defaultColWidth="2.625" defaultRowHeight="12"/>
  <cols>
    <col min="1" max="9" width="2.625" style="12" customWidth="1"/>
    <col min="10" max="51" width="3.25" style="12" customWidth="1"/>
    <col min="52" max="16384" width="2.625" style="12"/>
  </cols>
  <sheetData>
    <row r="1" spans="1:51" ht="13.5" customHeight="1">
      <c r="AU1" s="579" t="s">
        <v>154</v>
      </c>
      <c r="AV1" s="580"/>
      <c r="AW1" s="580"/>
      <c r="AX1" s="580"/>
      <c r="AY1" s="581"/>
    </row>
    <row r="2" spans="1:51" ht="26.1" customHeight="1">
      <c r="A2" s="621" t="s">
        <v>243</v>
      </c>
      <c r="B2" s="621"/>
      <c r="C2" s="621"/>
      <c r="D2" s="621"/>
      <c r="E2" s="621"/>
      <c r="F2" s="621"/>
      <c r="G2" s="621"/>
      <c r="H2" s="621"/>
      <c r="I2" s="621"/>
      <c r="J2" s="621"/>
      <c r="K2" s="621"/>
      <c r="L2" s="621"/>
      <c r="M2" s="621"/>
      <c r="N2" s="621"/>
      <c r="O2" s="621"/>
      <c r="P2" s="621"/>
      <c r="Q2" s="621"/>
      <c r="R2" s="621"/>
      <c r="S2" s="621"/>
      <c r="T2" s="621"/>
      <c r="U2" s="621"/>
      <c r="V2" s="621"/>
      <c r="W2" s="621"/>
      <c r="X2" s="621"/>
      <c r="Y2" s="621"/>
      <c r="Z2" s="621"/>
      <c r="AA2" s="621"/>
      <c r="AB2" s="621"/>
      <c r="AC2" s="621"/>
      <c r="AD2" s="621"/>
      <c r="AE2" s="621"/>
      <c r="AF2" s="621"/>
      <c r="AG2" s="621"/>
      <c r="AH2" s="621"/>
      <c r="AI2" s="621"/>
      <c r="AJ2" s="621"/>
      <c r="AK2" s="621"/>
      <c r="AL2" s="621"/>
      <c r="AM2" s="621"/>
      <c r="AN2" s="621"/>
      <c r="AO2" s="621"/>
      <c r="AP2" s="621"/>
      <c r="AQ2" s="621"/>
      <c r="AR2" s="621"/>
      <c r="AS2" s="621"/>
      <c r="AT2" s="13"/>
      <c r="AU2" s="582"/>
      <c r="AV2" s="583"/>
      <c r="AW2" s="583"/>
      <c r="AX2" s="583"/>
      <c r="AY2" s="584"/>
    </row>
    <row r="3" spans="1:51" ht="13.5" customHeight="1">
      <c r="AJ3" s="4"/>
      <c r="AK3" s="4"/>
      <c r="AL3" s="5" t="s">
        <v>157</v>
      </c>
      <c r="AM3" s="575"/>
      <c r="AN3" s="575"/>
      <c r="AO3" s="575"/>
      <c r="AP3" s="575"/>
      <c r="AQ3" s="575"/>
      <c r="AR3" s="575"/>
      <c r="AS3" s="575"/>
      <c r="AU3" s="582"/>
      <c r="AV3" s="583"/>
      <c r="AW3" s="583"/>
      <c r="AX3" s="583"/>
      <c r="AY3" s="584"/>
    </row>
    <row r="4" spans="1:51" ht="13.5" customHeight="1">
      <c r="D4" s="648" t="str">
        <f>入力シート!C6</f>
        <v>前橋市長</v>
      </c>
      <c r="E4" s="648"/>
      <c r="F4" s="648"/>
      <c r="G4" s="648"/>
      <c r="H4" s="648"/>
      <c r="I4" s="648"/>
      <c r="J4" s="648"/>
      <c r="K4" s="648"/>
      <c r="L4" s="648"/>
      <c r="M4" s="377" t="s">
        <v>244</v>
      </c>
      <c r="AU4" s="582"/>
      <c r="AV4" s="583"/>
      <c r="AW4" s="583"/>
      <c r="AX4" s="583"/>
      <c r="AY4" s="584"/>
    </row>
    <row r="5" spans="1:51" ht="13.5" customHeight="1" thickBot="1">
      <c r="AF5" s="11" t="s">
        <v>159</v>
      </c>
      <c r="AH5" s="651" t="str">
        <f>入力シート!C14</f>
        <v>○○・○○○・○○　本庁管内　○○○○○○○○○○○○○○○○○○工事特定建設工事共同企業体</v>
      </c>
      <c r="AI5" s="651"/>
      <c r="AJ5" s="651"/>
      <c r="AK5" s="651"/>
      <c r="AL5" s="651"/>
      <c r="AM5" s="651"/>
      <c r="AN5" s="651"/>
      <c r="AO5" s="651"/>
      <c r="AP5" s="651"/>
      <c r="AQ5" s="651"/>
      <c r="AR5" s="651"/>
      <c r="AS5" s="651"/>
      <c r="AU5" s="585"/>
      <c r="AV5" s="586"/>
      <c r="AW5" s="586"/>
      <c r="AX5" s="586"/>
      <c r="AY5" s="587"/>
    </row>
    <row r="6" spans="1:51" ht="13.5" customHeight="1">
      <c r="AC6" s="14"/>
      <c r="AE6" s="16"/>
      <c r="AF6" s="16"/>
      <c r="AG6" s="423"/>
      <c r="AH6" s="651"/>
      <c r="AI6" s="651"/>
      <c r="AJ6" s="651"/>
      <c r="AK6" s="651"/>
      <c r="AL6" s="651"/>
      <c r="AM6" s="651"/>
      <c r="AN6" s="651"/>
      <c r="AO6" s="651"/>
      <c r="AP6" s="651"/>
      <c r="AQ6" s="651"/>
      <c r="AR6" s="651"/>
      <c r="AS6" s="651"/>
    </row>
    <row r="7" spans="1:51" ht="13.5" customHeight="1">
      <c r="A7" s="622" t="s">
        <v>245</v>
      </c>
      <c r="B7" s="622"/>
      <c r="C7" s="622"/>
      <c r="D7" s="649" t="str">
        <f>入力シート!C8</f>
        <v>本庁管内　○○○○○○○○○○○○○○○○○○工事</v>
      </c>
      <c r="E7" s="649"/>
      <c r="F7" s="649"/>
      <c r="G7" s="649"/>
      <c r="H7" s="649"/>
      <c r="I7" s="649"/>
      <c r="J7" s="649"/>
      <c r="K7" s="649"/>
      <c r="L7" s="649"/>
      <c r="M7" s="649"/>
      <c r="N7" s="649"/>
      <c r="O7" s="649"/>
      <c r="P7" s="649"/>
      <c r="Q7" s="649"/>
      <c r="R7" s="649"/>
      <c r="S7" s="649"/>
      <c r="T7" s="649"/>
      <c r="U7" s="649"/>
      <c r="V7" s="649"/>
      <c r="W7" s="649"/>
      <c r="X7" s="649"/>
      <c r="Y7" s="649"/>
      <c r="Z7" s="649"/>
      <c r="AA7" s="649"/>
      <c r="AG7" s="423"/>
      <c r="AH7" s="651"/>
      <c r="AI7" s="651"/>
      <c r="AJ7" s="651"/>
      <c r="AK7" s="651"/>
      <c r="AL7" s="651"/>
      <c r="AM7" s="651"/>
      <c r="AN7" s="651"/>
      <c r="AO7" s="651"/>
      <c r="AP7" s="651"/>
      <c r="AQ7" s="651"/>
      <c r="AR7" s="651"/>
      <c r="AS7" s="651"/>
    </row>
    <row r="8" spans="1:51" ht="13.5" customHeight="1">
      <c r="A8" s="622" t="s">
        <v>200</v>
      </c>
      <c r="B8" s="622"/>
      <c r="C8" s="622"/>
      <c r="D8" s="4"/>
      <c r="E8" s="626" t="str">
        <f>"令和"&amp;入力シート!F12-2018&amp;"年"&amp;入力シート!G12&amp;"月"&amp;入力シート!H12&amp;"日"</f>
        <v>令和8年4月2日</v>
      </c>
      <c r="F8" s="626"/>
      <c r="G8" s="626"/>
      <c r="H8" s="626"/>
      <c r="I8" s="626"/>
      <c r="J8" s="626"/>
      <c r="K8" s="626"/>
      <c r="L8" s="12" t="s">
        <v>201</v>
      </c>
      <c r="O8" s="626" t="str">
        <f>"令和"&amp;入力シート!F13-2018&amp;"年"&amp;入力シート!G13&amp;"月"&amp;入力シート!H13&amp;"日"</f>
        <v>令和8年10月30日</v>
      </c>
      <c r="P8" s="626"/>
      <c r="Q8" s="626"/>
      <c r="R8" s="626"/>
      <c r="S8" s="626"/>
      <c r="T8" s="626"/>
      <c r="U8" s="12" t="s">
        <v>202</v>
      </c>
      <c r="AE8" s="11"/>
      <c r="AF8" s="11" t="s">
        <v>29</v>
      </c>
      <c r="AG8" s="445"/>
      <c r="AH8" s="650" t="str">
        <f>入力シート!C16</f>
        <v>○○建設株式会社</v>
      </c>
      <c r="AI8" s="650"/>
      <c r="AJ8" s="650"/>
      <c r="AK8" s="650"/>
      <c r="AL8" s="650"/>
      <c r="AM8" s="650"/>
      <c r="AN8" s="650"/>
      <c r="AO8" s="650"/>
      <c r="AP8" s="650"/>
      <c r="AQ8" s="650"/>
      <c r="AR8" s="650"/>
      <c r="AS8" s="650"/>
    </row>
    <row r="9" spans="1:51" ht="13.5" customHeight="1">
      <c r="AE9" s="4"/>
      <c r="AF9" s="4"/>
      <c r="AG9" s="4"/>
      <c r="AH9" s="650" t="str">
        <f>入力シート!C17</f>
        <v>代表取締役　妙義　一郎</v>
      </c>
      <c r="AI9" s="650"/>
      <c r="AJ9" s="650"/>
      <c r="AK9" s="650"/>
      <c r="AL9" s="650"/>
      <c r="AM9" s="650"/>
      <c r="AN9" s="650"/>
      <c r="AO9" s="650"/>
      <c r="AP9" s="650"/>
      <c r="AQ9" s="650"/>
      <c r="AR9" s="650"/>
      <c r="AS9" s="650"/>
    </row>
    <row r="10" spans="1:51" ht="13.5" customHeight="1">
      <c r="AH10" s="425"/>
      <c r="AI10" s="425"/>
      <c r="AJ10" s="425"/>
      <c r="AK10" s="425"/>
      <c r="AL10" s="425"/>
      <c r="AM10" s="425"/>
      <c r="AN10" s="425"/>
      <c r="AO10" s="425"/>
      <c r="AP10" s="425"/>
      <c r="AQ10" s="425"/>
    </row>
    <row r="11" spans="1:51" ht="13.5" customHeight="1">
      <c r="A11" s="19"/>
      <c r="B11" s="20"/>
      <c r="C11" s="20"/>
      <c r="D11" s="20"/>
      <c r="E11" s="20"/>
      <c r="F11" s="20"/>
      <c r="G11" s="20"/>
      <c r="H11" s="637" t="s">
        <v>246</v>
      </c>
      <c r="I11" s="638"/>
      <c r="J11" s="641"/>
      <c r="K11" s="642"/>
      <c r="L11" s="642"/>
      <c r="M11" s="642"/>
      <c r="N11" s="643"/>
      <c r="O11" s="638" t="s">
        <v>246</v>
      </c>
      <c r="P11" s="641"/>
      <c r="Q11" s="642"/>
      <c r="R11" s="642"/>
      <c r="S11" s="642"/>
      <c r="T11" s="643"/>
      <c r="U11" s="638" t="s">
        <v>246</v>
      </c>
      <c r="V11" s="641"/>
      <c r="W11" s="642"/>
      <c r="X11" s="642"/>
      <c r="Y11" s="642"/>
      <c r="Z11" s="643"/>
      <c r="AA11" s="638" t="s">
        <v>246</v>
      </c>
      <c r="AB11" s="641"/>
      <c r="AC11" s="642"/>
      <c r="AD11" s="642"/>
      <c r="AE11" s="642"/>
      <c r="AF11" s="643"/>
      <c r="AG11" s="638" t="s">
        <v>246</v>
      </c>
      <c r="AH11" s="641"/>
      <c r="AI11" s="642"/>
      <c r="AJ11" s="642"/>
      <c r="AK11" s="642"/>
      <c r="AL11" s="643"/>
      <c r="AM11" s="638" t="s">
        <v>246</v>
      </c>
      <c r="AN11" s="641"/>
      <c r="AO11" s="642"/>
      <c r="AP11" s="642"/>
      <c r="AQ11" s="642"/>
      <c r="AR11" s="643"/>
      <c r="AS11" s="638" t="s">
        <v>246</v>
      </c>
    </row>
    <row r="12" spans="1:51" ht="13.5" customHeight="1">
      <c r="A12" s="21"/>
      <c r="H12" s="639"/>
      <c r="I12" s="640"/>
      <c r="J12" s="644"/>
      <c r="K12" s="645"/>
      <c r="L12" s="645"/>
      <c r="M12" s="645"/>
      <c r="N12" s="646"/>
      <c r="O12" s="647"/>
      <c r="P12" s="644"/>
      <c r="Q12" s="645"/>
      <c r="R12" s="645"/>
      <c r="S12" s="645"/>
      <c r="T12" s="646"/>
      <c r="U12" s="647"/>
      <c r="V12" s="644"/>
      <c r="W12" s="645"/>
      <c r="X12" s="645"/>
      <c r="Y12" s="645"/>
      <c r="Z12" s="646"/>
      <c r="AA12" s="647"/>
      <c r="AB12" s="644"/>
      <c r="AC12" s="645"/>
      <c r="AD12" s="645"/>
      <c r="AE12" s="645"/>
      <c r="AF12" s="646"/>
      <c r="AG12" s="647"/>
      <c r="AH12" s="644"/>
      <c r="AI12" s="645"/>
      <c r="AJ12" s="645"/>
      <c r="AK12" s="645"/>
      <c r="AL12" s="646"/>
      <c r="AM12" s="647"/>
      <c r="AN12" s="644"/>
      <c r="AO12" s="645"/>
      <c r="AP12" s="645"/>
      <c r="AQ12" s="645"/>
      <c r="AR12" s="646"/>
      <c r="AS12" s="647"/>
    </row>
    <row r="13" spans="1:51" ht="13.5" customHeight="1">
      <c r="A13" s="21"/>
      <c r="H13" s="652" t="s">
        <v>247</v>
      </c>
      <c r="I13" s="653"/>
      <c r="J13" s="656">
        <v>1</v>
      </c>
      <c r="K13" s="656"/>
      <c r="L13" s="656">
        <v>11</v>
      </c>
      <c r="M13" s="656"/>
      <c r="N13" s="656">
        <v>21</v>
      </c>
      <c r="O13" s="656"/>
      <c r="P13" s="656">
        <v>1</v>
      </c>
      <c r="Q13" s="656"/>
      <c r="R13" s="656">
        <v>11</v>
      </c>
      <c r="S13" s="656"/>
      <c r="T13" s="656">
        <v>21</v>
      </c>
      <c r="U13" s="656"/>
      <c r="V13" s="656">
        <v>1</v>
      </c>
      <c r="W13" s="656"/>
      <c r="X13" s="656">
        <v>11</v>
      </c>
      <c r="Y13" s="656"/>
      <c r="Z13" s="656">
        <v>21</v>
      </c>
      <c r="AA13" s="656"/>
      <c r="AB13" s="656">
        <v>1</v>
      </c>
      <c r="AC13" s="656"/>
      <c r="AD13" s="656">
        <v>11</v>
      </c>
      <c r="AE13" s="656"/>
      <c r="AF13" s="656">
        <v>21</v>
      </c>
      <c r="AG13" s="656"/>
      <c r="AH13" s="656">
        <v>1</v>
      </c>
      <c r="AI13" s="656"/>
      <c r="AJ13" s="656">
        <v>11</v>
      </c>
      <c r="AK13" s="656"/>
      <c r="AL13" s="656">
        <v>21</v>
      </c>
      <c r="AM13" s="656"/>
      <c r="AN13" s="656">
        <v>1</v>
      </c>
      <c r="AO13" s="656"/>
      <c r="AP13" s="656">
        <v>11</v>
      </c>
      <c r="AQ13" s="656"/>
      <c r="AR13" s="656">
        <v>21</v>
      </c>
      <c r="AS13" s="656"/>
    </row>
    <row r="14" spans="1:51" ht="13.5" customHeight="1">
      <c r="A14" s="22"/>
      <c r="B14" s="23" t="s">
        <v>205</v>
      </c>
      <c r="C14" s="23"/>
      <c r="D14" s="23"/>
      <c r="E14" s="23"/>
      <c r="F14" s="23"/>
      <c r="G14" s="23"/>
      <c r="H14" s="654"/>
      <c r="I14" s="655"/>
      <c r="J14" s="656"/>
      <c r="K14" s="656"/>
      <c r="L14" s="656"/>
      <c r="M14" s="656"/>
      <c r="N14" s="656"/>
      <c r="O14" s="656"/>
      <c r="P14" s="656"/>
      <c r="Q14" s="656"/>
      <c r="R14" s="656"/>
      <c r="S14" s="656"/>
      <c r="T14" s="656"/>
      <c r="U14" s="656"/>
      <c r="V14" s="656"/>
      <c r="W14" s="656"/>
      <c r="X14" s="656"/>
      <c r="Y14" s="656"/>
      <c r="Z14" s="656"/>
      <c r="AA14" s="656"/>
      <c r="AB14" s="656"/>
      <c r="AC14" s="656"/>
      <c r="AD14" s="656"/>
      <c r="AE14" s="656"/>
      <c r="AF14" s="656"/>
      <c r="AG14" s="656"/>
      <c r="AH14" s="656"/>
      <c r="AI14" s="656"/>
      <c r="AJ14" s="656"/>
      <c r="AK14" s="656"/>
      <c r="AL14" s="656"/>
      <c r="AM14" s="656"/>
      <c r="AN14" s="656"/>
      <c r="AO14" s="656"/>
      <c r="AP14" s="656"/>
      <c r="AQ14" s="656"/>
      <c r="AR14" s="656"/>
      <c r="AS14" s="656"/>
    </row>
    <row r="15" spans="1:51" ht="13.5" customHeight="1">
      <c r="A15" s="1318"/>
      <c r="B15" s="1319"/>
      <c r="C15" s="1319"/>
      <c r="D15" s="1319"/>
      <c r="E15" s="1319"/>
      <c r="F15" s="1319"/>
      <c r="G15" s="1319"/>
      <c r="H15" s="1319"/>
      <c r="I15" s="1320"/>
      <c r="J15" s="657"/>
      <c r="K15" s="657"/>
      <c r="L15" s="657"/>
      <c r="M15" s="657"/>
      <c r="N15" s="657"/>
      <c r="O15" s="657"/>
      <c r="P15" s="657"/>
      <c r="Q15" s="657"/>
      <c r="R15" s="657"/>
      <c r="S15" s="657"/>
      <c r="T15" s="657"/>
      <c r="U15" s="657"/>
      <c r="V15" s="657"/>
      <c r="W15" s="657"/>
      <c r="X15" s="657"/>
      <c r="Y15" s="657"/>
      <c r="Z15" s="657"/>
      <c r="AA15" s="657"/>
      <c r="AB15" s="657"/>
      <c r="AC15" s="657"/>
      <c r="AD15" s="657"/>
      <c r="AE15" s="657"/>
      <c r="AF15" s="657"/>
      <c r="AG15" s="657"/>
      <c r="AH15" s="657"/>
      <c r="AI15" s="657"/>
      <c r="AJ15" s="657"/>
      <c r="AK15" s="657"/>
      <c r="AL15" s="657"/>
      <c r="AM15" s="657"/>
      <c r="AN15" s="657"/>
      <c r="AO15" s="657"/>
      <c r="AP15" s="657"/>
      <c r="AQ15" s="657"/>
      <c r="AR15" s="657"/>
      <c r="AS15" s="657"/>
    </row>
    <row r="16" spans="1:51" ht="13.5" customHeight="1">
      <c r="A16" s="1318"/>
      <c r="B16" s="1319"/>
      <c r="C16" s="1319"/>
      <c r="D16" s="1319"/>
      <c r="E16" s="1319"/>
      <c r="F16" s="1319"/>
      <c r="G16" s="1319"/>
      <c r="H16" s="1319"/>
      <c r="I16" s="1320"/>
      <c r="J16" s="657"/>
      <c r="K16" s="657"/>
      <c r="L16" s="657"/>
      <c r="M16" s="657"/>
      <c r="N16" s="657"/>
      <c r="O16" s="657"/>
      <c r="P16" s="657"/>
      <c r="Q16" s="657"/>
      <c r="R16" s="657"/>
      <c r="S16" s="657"/>
      <c r="T16" s="657"/>
      <c r="U16" s="657"/>
      <c r="V16" s="657"/>
      <c r="W16" s="657"/>
      <c r="X16" s="657"/>
      <c r="Y16" s="657"/>
      <c r="Z16" s="657"/>
      <c r="AA16" s="657"/>
      <c r="AB16" s="657"/>
      <c r="AC16" s="657"/>
      <c r="AD16" s="657"/>
      <c r="AE16" s="657"/>
      <c r="AF16" s="657"/>
      <c r="AG16" s="657"/>
      <c r="AH16" s="657"/>
      <c r="AI16" s="657"/>
      <c r="AJ16" s="657"/>
      <c r="AK16" s="657"/>
      <c r="AL16" s="657"/>
      <c r="AM16" s="657"/>
      <c r="AN16" s="657"/>
      <c r="AO16" s="657"/>
      <c r="AP16" s="657"/>
      <c r="AQ16" s="657"/>
      <c r="AR16" s="657"/>
      <c r="AS16" s="657"/>
    </row>
    <row r="17" spans="1:45" ht="13.5" customHeight="1">
      <c r="A17" s="1318"/>
      <c r="B17" s="1319"/>
      <c r="C17" s="1319"/>
      <c r="D17" s="1319"/>
      <c r="E17" s="1319"/>
      <c r="F17" s="1319"/>
      <c r="G17" s="1319"/>
      <c r="H17" s="1319"/>
      <c r="I17" s="1320"/>
      <c r="J17" s="657"/>
      <c r="K17" s="657"/>
      <c r="L17" s="657"/>
      <c r="M17" s="657"/>
      <c r="N17" s="657"/>
      <c r="O17" s="657"/>
      <c r="P17" s="657"/>
      <c r="Q17" s="657"/>
      <c r="R17" s="657"/>
      <c r="S17" s="657"/>
      <c r="T17" s="657"/>
      <c r="U17" s="657"/>
      <c r="V17" s="657"/>
      <c r="W17" s="657"/>
      <c r="X17" s="657"/>
      <c r="Y17" s="657"/>
      <c r="Z17" s="657"/>
      <c r="AA17" s="657"/>
      <c r="AB17" s="657"/>
      <c r="AC17" s="657"/>
      <c r="AD17" s="657"/>
      <c r="AE17" s="657"/>
      <c r="AF17" s="657"/>
      <c r="AG17" s="657"/>
      <c r="AH17" s="657"/>
      <c r="AI17" s="657"/>
      <c r="AJ17" s="657"/>
      <c r="AK17" s="657"/>
      <c r="AL17" s="657"/>
      <c r="AM17" s="657"/>
      <c r="AN17" s="657"/>
      <c r="AO17" s="657"/>
      <c r="AP17" s="657"/>
      <c r="AQ17" s="657"/>
      <c r="AR17" s="657"/>
      <c r="AS17" s="657"/>
    </row>
    <row r="18" spans="1:45" ht="13.5" customHeight="1">
      <c r="A18" s="1318"/>
      <c r="B18" s="1319"/>
      <c r="C18" s="1319"/>
      <c r="D18" s="1319"/>
      <c r="E18" s="1319"/>
      <c r="F18" s="1319"/>
      <c r="G18" s="1319"/>
      <c r="H18" s="1319"/>
      <c r="I18" s="1320"/>
      <c r="J18" s="657"/>
      <c r="K18" s="657"/>
      <c r="L18" s="657"/>
      <c r="M18" s="657"/>
      <c r="N18" s="657"/>
      <c r="O18" s="657"/>
      <c r="P18" s="657"/>
      <c r="Q18" s="657"/>
      <c r="R18" s="657"/>
      <c r="S18" s="657"/>
      <c r="T18" s="657"/>
      <c r="U18" s="657"/>
      <c r="V18" s="657"/>
      <c r="W18" s="657"/>
      <c r="X18" s="657"/>
      <c r="Y18" s="657"/>
      <c r="Z18" s="657"/>
      <c r="AA18" s="657"/>
      <c r="AB18" s="657"/>
      <c r="AC18" s="657"/>
      <c r="AD18" s="657"/>
      <c r="AE18" s="657"/>
      <c r="AF18" s="657"/>
      <c r="AG18" s="657"/>
      <c r="AH18" s="657"/>
      <c r="AI18" s="657"/>
      <c r="AJ18" s="657"/>
      <c r="AK18" s="657"/>
      <c r="AL18" s="657"/>
      <c r="AM18" s="657"/>
      <c r="AN18" s="657"/>
      <c r="AO18" s="657"/>
      <c r="AP18" s="657"/>
      <c r="AQ18" s="657"/>
      <c r="AR18" s="657"/>
      <c r="AS18" s="657"/>
    </row>
    <row r="19" spans="1:45" ht="13.5" customHeight="1">
      <c r="A19" s="1318"/>
      <c r="B19" s="1319"/>
      <c r="C19" s="1319"/>
      <c r="D19" s="1319"/>
      <c r="E19" s="1319"/>
      <c r="F19" s="1319"/>
      <c r="G19" s="1319"/>
      <c r="H19" s="1319"/>
      <c r="I19" s="1320"/>
      <c r="J19" s="657"/>
      <c r="K19" s="657"/>
      <c r="L19" s="657"/>
      <c r="M19" s="657"/>
      <c r="N19" s="657"/>
      <c r="O19" s="657"/>
      <c r="P19" s="657"/>
      <c r="Q19" s="657"/>
      <c r="R19" s="657"/>
      <c r="S19" s="657"/>
      <c r="T19" s="657"/>
      <c r="U19" s="657"/>
      <c r="V19" s="657"/>
      <c r="W19" s="657"/>
      <c r="X19" s="657"/>
      <c r="Y19" s="657"/>
      <c r="Z19" s="657"/>
      <c r="AA19" s="657"/>
      <c r="AB19" s="657"/>
      <c r="AC19" s="657"/>
      <c r="AD19" s="657"/>
      <c r="AE19" s="657"/>
      <c r="AF19" s="657"/>
      <c r="AG19" s="657"/>
      <c r="AH19" s="657"/>
      <c r="AI19" s="657"/>
      <c r="AJ19" s="657"/>
      <c r="AK19" s="657"/>
      <c r="AL19" s="657"/>
      <c r="AM19" s="657"/>
      <c r="AN19" s="657"/>
      <c r="AO19" s="657"/>
      <c r="AP19" s="657"/>
      <c r="AQ19" s="657"/>
      <c r="AR19" s="657"/>
      <c r="AS19" s="657"/>
    </row>
    <row r="20" spans="1:45" ht="13.5" customHeight="1">
      <c r="A20" s="1318"/>
      <c r="B20" s="1319"/>
      <c r="C20" s="1319"/>
      <c r="D20" s="1319"/>
      <c r="E20" s="1319"/>
      <c r="F20" s="1319"/>
      <c r="G20" s="1319"/>
      <c r="H20" s="1319"/>
      <c r="I20" s="1320"/>
      <c r="J20" s="657"/>
      <c r="K20" s="657"/>
      <c r="L20" s="657"/>
      <c r="M20" s="657"/>
      <c r="N20" s="657"/>
      <c r="O20" s="657"/>
      <c r="P20" s="657"/>
      <c r="Q20" s="657"/>
      <c r="R20" s="657"/>
      <c r="S20" s="657"/>
      <c r="T20" s="657"/>
      <c r="U20" s="657"/>
      <c r="V20" s="657"/>
      <c r="W20" s="657"/>
      <c r="X20" s="657"/>
      <c r="Y20" s="657"/>
      <c r="Z20" s="657"/>
      <c r="AA20" s="657"/>
      <c r="AB20" s="657"/>
      <c r="AC20" s="657"/>
      <c r="AD20" s="657"/>
      <c r="AE20" s="657"/>
      <c r="AF20" s="657"/>
      <c r="AG20" s="657"/>
      <c r="AH20" s="657"/>
      <c r="AI20" s="657"/>
      <c r="AJ20" s="657"/>
      <c r="AK20" s="657"/>
      <c r="AL20" s="657"/>
      <c r="AM20" s="657"/>
      <c r="AN20" s="657"/>
      <c r="AO20" s="657"/>
      <c r="AP20" s="657"/>
      <c r="AQ20" s="657"/>
      <c r="AR20" s="657"/>
      <c r="AS20" s="657"/>
    </row>
    <row r="21" spans="1:45" ht="13.5" customHeight="1">
      <c r="A21" s="1318"/>
      <c r="B21" s="1319"/>
      <c r="C21" s="1319"/>
      <c r="D21" s="1319"/>
      <c r="E21" s="1319"/>
      <c r="F21" s="1319"/>
      <c r="G21" s="1319"/>
      <c r="H21" s="1319"/>
      <c r="I21" s="1320"/>
      <c r="J21" s="657"/>
      <c r="K21" s="657"/>
      <c r="L21" s="657"/>
      <c r="M21" s="657"/>
      <c r="N21" s="657"/>
      <c r="O21" s="657"/>
      <c r="P21" s="657"/>
      <c r="Q21" s="657"/>
      <c r="R21" s="657"/>
      <c r="S21" s="657"/>
      <c r="T21" s="657"/>
      <c r="U21" s="657"/>
      <c r="V21" s="657"/>
      <c r="W21" s="657"/>
      <c r="X21" s="657"/>
      <c r="Y21" s="657"/>
      <c r="Z21" s="657"/>
      <c r="AA21" s="657"/>
      <c r="AB21" s="657"/>
      <c r="AC21" s="657"/>
      <c r="AD21" s="657"/>
      <c r="AE21" s="657"/>
      <c r="AF21" s="657"/>
      <c r="AG21" s="657"/>
      <c r="AH21" s="657"/>
      <c r="AI21" s="657"/>
      <c r="AJ21" s="657"/>
      <c r="AK21" s="657"/>
      <c r="AL21" s="657"/>
      <c r="AM21" s="657"/>
      <c r="AN21" s="657"/>
      <c r="AO21" s="657"/>
      <c r="AP21" s="657"/>
      <c r="AQ21" s="657"/>
      <c r="AR21" s="657"/>
      <c r="AS21" s="657"/>
    </row>
    <row r="22" spans="1:45" ht="13.5" customHeight="1">
      <c r="A22" s="1318"/>
      <c r="B22" s="1319"/>
      <c r="C22" s="1319"/>
      <c r="D22" s="1319"/>
      <c r="E22" s="1319"/>
      <c r="F22" s="1319"/>
      <c r="G22" s="1319"/>
      <c r="H22" s="1319"/>
      <c r="I22" s="1320"/>
      <c r="J22" s="657"/>
      <c r="K22" s="657"/>
      <c r="L22" s="657"/>
      <c r="M22" s="657"/>
      <c r="N22" s="657"/>
      <c r="O22" s="657"/>
      <c r="P22" s="657"/>
      <c r="Q22" s="657"/>
      <c r="R22" s="657"/>
      <c r="S22" s="657"/>
      <c r="T22" s="657"/>
      <c r="U22" s="657"/>
      <c r="V22" s="657"/>
      <c r="W22" s="657"/>
      <c r="X22" s="657"/>
      <c r="Y22" s="657"/>
      <c r="Z22" s="657"/>
      <c r="AA22" s="657"/>
      <c r="AB22" s="657"/>
      <c r="AC22" s="657"/>
      <c r="AD22" s="657"/>
      <c r="AE22" s="657"/>
      <c r="AF22" s="657"/>
      <c r="AG22" s="657"/>
      <c r="AH22" s="657"/>
      <c r="AI22" s="657"/>
      <c r="AJ22" s="657"/>
      <c r="AK22" s="657"/>
      <c r="AL22" s="657"/>
      <c r="AM22" s="657"/>
      <c r="AN22" s="657"/>
      <c r="AO22" s="657"/>
      <c r="AP22" s="657"/>
      <c r="AQ22" s="657"/>
      <c r="AR22" s="657"/>
      <c r="AS22" s="657"/>
    </row>
    <row r="23" spans="1:45" ht="13.5" customHeight="1">
      <c r="A23" s="1318"/>
      <c r="B23" s="1319"/>
      <c r="C23" s="1319"/>
      <c r="D23" s="1319"/>
      <c r="E23" s="1319"/>
      <c r="F23" s="1319"/>
      <c r="G23" s="1319"/>
      <c r="H23" s="1319"/>
      <c r="I23" s="1320"/>
      <c r="J23" s="657"/>
      <c r="K23" s="657"/>
      <c r="L23" s="657"/>
      <c r="M23" s="657"/>
      <c r="N23" s="657"/>
      <c r="O23" s="657"/>
      <c r="P23" s="657"/>
      <c r="Q23" s="657"/>
      <c r="R23" s="657"/>
      <c r="S23" s="657"/>
      <c r="T23" s="657"/>
      <c r="U23" s="657"/>
      <c r="V23" s="657"/>
      <c r="W23" s="657"/>
      <c r="X23" s="657"/>
      <c r="Y23" s="657"/>
      <c r="Z23" s="657"/>
      <c r="AA23" s="657"/>
      <c r="AB23" s="657"/>
      <c r="AC23" s="657"/>
      <c r="AD23" s="657"/>
      <c r="AE23" s="657"/>
      <c r="AF23" s="657"/>
      <c r="AG23" s="657"/>
      <c r="AH23" s="657"/>
      <c r="AI23" s="657"/>
      <c r="AJ23" s="657"/>
      <c r="AK23" s="657"/>
      <c r="AL23" s="657"/>
      <c r="AM23" s="657"/>
      <c r="AN23" s="657"/>
      <c r="AO23" s="657"/>
      <c r="AP23" s="657"/>
      <c r="AQ23" s="657"/>
      <c r="AR23" s="657"/>
      <c r="AS23" s="657"/>
    </row>
    <row r="24" spans="1:45" ht="13.5" customHeight="1">
      <c r="A24" s="1318"/>
      <c r="B24" s="1319"/>
      <c r="C24" s="1319"/>
      <c r="D24" s="1319"/>
      <c r="E24" s="1319"/>
      <c r="F24" s="1319"/>
      <c r="G24" s="1319"/>
      <c r="H24" s="1319"/>
      <c r="I24" s="1320"/>
      <c r="J24" s="657"/>
      <c r="K24" s="657"/>
      <c r="L24" s="657"/>
      <c r="M24" s="657"/>
      <c r="N24" s="657"/>
      <c r="O24" s="657"/>
      <c r="P24" s="657"/>
      <c r="Q24" s="657"/>
      <c r="R24" s="657"/>
      <c r="S24" s="657"/>
      <c r="T24" s="657"/>
      <c r="U24" s="657"/>
      <c r="V24" s="657"/>
      <c r="W24" s="657"/>
      <c r="X24" s="657"/>
      <c r="Y24" s="657"/>
      <c r="Z24" s="657"/>
      <c r="AA24" s="657"/>
      <c r="AB24" s="657"/>
      <c r="AC24" s="657"/>
      <c r="AD24" s="657"/>
      <c r="AE24" s="657"/>
      <c r="AF24" s="657"/>
      <c r="AG24" s="657"/>
      <c r="AH24" s="657"/>
      <c r="AI24" s="657"/>
      <c r="AJ24" s="657"/>
      <c r="AK24" s="657"/>
      <c r="AL24" s="657"/>
      <c r="AM24" s="657"/>
      <c r="AN24" s="657"/>
      <c r="AO24" s="657"/>
      <c r="AP24" s="657"/>
      <c r="AQ24" s="657"/>
      <c r="AR24" s="657"/>
      <c r="AS24" s="657"/>
    </row>
    <row r="25" spans="1:45" ht="13.5" customHeight="1">
      <c r="A25" s="1318"/>
      <c r="B25" s="1319"/>
      <c r="C25" s="1319"/>
      <c r="D25" s="1319"/>
      <c r="E25" s="1319"/>
      <c r="F25" s="1319"/>
      <c r="G25" s="1319"/>
      <c r="H25" s="1319"/>
      <c r="I25" s="1320"/>
      <c r="J25" s="657"/>
      <c r="K25" s="657"/>
      <c r="L25" s="657"/>
      <c r="M25" s="657"/>
      <c r="N25" s="657"/>
      <c r="O25" s="657"/>
      <c r="P25" s="657"/>
      <c r="Q25" s="657"/>
      <c r="R25" s="657"/>
      <c r="S25" s="657"/>
      <c r="T25" s="657"/>
      <c r="U25" s="657"/>
      <c r="V25" s="657"/>
      <c r="W25" s="657"/>
      <c r="X25" s="657"/>
      <c r="Y25" s="657"/>
      <c r="Z25" s="657"/>
      <c r="AA25" s="657"/>
      <c r="AB25" s="657"/>
      <c r="AC25" s="657"/>
      <c r="AD25" s="657"/>
      <c r="AE25" s="657"/>
      <c r="AF25" s="657"/>
      <c r="AG25" s="657"/>
      <c r="AH25" s="657"/>
      <c r="AI25" s="657"/>
      <c r="AJ25" s="657"/>
      <c r="AK25" s="657"/>
      <c r="AL25" s="657"/>
      <c r="AM25" s="657"/>
      <c r="AN25" s="657"/>
      <c r="AO25" s="657"/>
      <c r="AP25" s="657"/>
      <c r="AQ25" s="657"/>
      <c r="AR25" s="657"/>
      <c r="AS25" s="657"/>
    </row>
    <row r="26" spans="1:45" ht="13.5" customHeight="1">
      <c r="A26" s="1318"/>
      <c r="B26" s="1319"/>
      <c r="C26" s="1319"/>
      <c r="D26" s="1319"/>
      <c r="E26" s="1319"/>
      <c r="F26" s="1319"/>
      <c r="G26" s="1319"/>
      <c r="H26" s="1319"/>
      <c r="I26" s="1320"/>
      <c r="J26" s="657"/>
      <c r="K26" s="657"/>
      <c r="L26" s="657"/>
      <c r="M26" s="657"/>
      <c r="N26" s="657"/>
      <c r="O26" s="657"/>
      <c r="P26" s="657"/>
      <c r="Q26" s="657"/>
      <c r="R26" s="657"/>
      <c r="S26" s="657"/>
      <c r="T26" s="657"/>
      <c r="U26" s="657"/>
      <c r="V26" s="657"/>
      <c r="W26" s="657"/>
      <c r="X26" s="657"/>
      <c r="Y26" s="657"/>
      <c r="Z26" s="657"/>
      <c r="AA26" s="657"/>
      <c r="AB26" s="657"/>
      <c r="AC26" s="657"/>
      <c r="AD26" s="657"/>
      <c r="AE26" s="657"/>
      <c r="AF26" s="657"/>
      <c r="AG26" s="657"/>
      <c r="AH26" s="657"/>
      <c r="AI26" s="657"/>
      <c r="AJ26" s="657"/>
      <c r="AK26" s="657"/>
      <c r="AL26" s="657"/>
      <c r="AM26" s="657"/>
      <c r="AN26" s="657"/>
      <c r="AO26" s="657"/>
      <c r="AP26" s="657"/>
      <c r="AQ26" s="657"/>
      <c r="AR26" s="657"/>
      <c r="AS26" s="657"/>
    </row>
    <row r="27" spans="1:45" ht="13.5" customHeight="1">
      <c r="A27" s="1318"/>
      <c r="B27" s="1319"/>
      <c r="C27" s="1319"/>
      <c r="D27" s="1319"/>
      <c r="E27" s="1319"/>
      <c r="F27" s="1319"/>
      <c r="G27" s="1319"/>
      <c r="H27" s="1319"/>
      <c r="I27" s="1320"/>
      <c r="J27" s="657"/>
      <c r="K27" s="657"/>
      <c r="L27" s="657"/>
      <c r="M27" s="657"/>
      <c r="N27" s="657"/>
      <c r="O27" s="657"/>
      <c r="P27" s="657"/>
      <c r="Q27" s="657"/>
      <c r="R27" s="657"/>
      <c r="S27" s="657"/>
      <c r="T27" s="657"/>
      <c r="U27" s="657"/>
      <c r="V27" s="657"/>
      <c r="W27" s="657"/>
      <c r="X27" s="657"/>
      <c r="Y27" s="657"/>
      <c r="Z27" s="657"/>
      <c r="AA27" s="657"/>
      <c r="AB27" s="657"/>
      <c r="AC27" s="657"/>
      <c r="AD27" s="657"/>
      <c r="AE27" s="657"/>
      <c r="AF27" s="657"/>
      <c r="AG27" s="657"/>
      <c r="AH27" s="657"/>
      <c r="AI27" s="657"/>
      <c r="AJ27" s="657"/>
      <c r="AK27" s="657"/>
      <c r="AL27" s="657"/>
      <c r="AM27" s="657"/>
      <c r="AN27" s="657"/>
      <c r="AO27" s="657"/>
      <c r="AP27" s="657"/>
      <c r="AQ27" s="657"/>
      <c r="AR27" s="657"/>
      <c r="AS27" s="657"/>
    </row>
    <row r="28" spans="1:45" ht="13.5" customHeight="1">
      <c r="A28" s="1318"/>
      <c r="B28" s="1319"/>
      <c r="C28" s="1319"/>
      <c r="D28" s="1319"/>
      <c r="E28" s="1319"/>
      <c r="F28" s="1319"/>
      <c r="G28" s="1319"/>
      <c r="H28" s="1319"/>
      <c r="I28" s="1320"/>
      <c r="J28" s="657"/>
      <c r="K28" s="657"/>
      <c r="L28" s="657"/>
      <c r="M28" s="657"/>
      <c r="N28" s="657"/>
      <c r="O28" s="657"/>
      <c r="P28" s="657"/>
      <c r="Q28" s="657"/>
      <c r="R28" s="657"/>
      <c r="S28" s="657"/>
      <c r="T28" s="657"/>
      <c r="U28" s="657"/>
      <c r="V28" s="657"/>
      <c r="W28" s="657"/>
      <c r="X28" s="657"/>
      <c r="Y28" s="657"/>
      <c r="Z28" s="657"/>
      <c r="AA28" s="657"/>
      <c r="AB28" s="657"/>
      <c r="AC28" s="657"/>
      <c r="AD28" s="657"/>
      <c r="AE28" s="657"/>
      <c r="AF28" s="657"/>
      <c r="AG28" s="657"/>
      <c r="AH28" s="657"/>
      <c r="AI28" s="657"/>
      <c r="AJ28" s="657"/>
      <c r="AK28" s="657"/>
      <c r="AL28" s="657"/>
      <c r="AM28" s="657"/>
      <c r="AN28" s="657"/>
      <c r="AO28" s="657"/>
      <c r="AP28" s="657"/>
      <c r="AQ28" s="657"/>
      <c r="AR28" s="657"/>
      <c r="AS28" s="657"/>
    </row>
    <row r="29" spans="1:45" ht="13.5" customHeight="1">
      <c r="A29" s="1318"/>
      <c r="B29" s="1319"/>
      <c r="C29" s="1319"/>
      <c r="D29" s="1319"/>
      <c r="E29" s="1319"/>
      <c r="F29" s="1319"/>
      <c r="G29" s="1319"/>
      <c r="H29" s="1319"/>
      <c r="I29" s="1320"/>
      <c r="J29" s="657"/>
      <c r="K29" s="657"/>
      <c r="L29" s="657"/>
      <c r="M29" s="657"/>
      <c r="N29" s="657"/>
      <c r="O29" s="657"/>
      <c r="P29" s="657"/>
      <c r="Q29" s="657"/>
      <c r="R29" s="657"/>
      <c r="S29" s="657"/>
      <c r="T29" s="657"/>
      <c r="U29" s="657"/>
      <c r="V29" s="657"/>
      <c r="W29" s="657"/>
      <c r="X29" s="657"/>
      <c r="Y29" s="657"/>
      <c r="Z29" s="657"/>
      <c r="AA29" s="657"/>
      <c r="AB29" s="657"/>
      <c r="AC29" s="657"/>
      <c r="AD29" s="657"/>
      <c r="AE29" s="657"/>
      <c r="AF29" s="657"/>
      <c r="AG29" s="657"/>
      <c r="AH29" s="657"/>
      <c r="AI29" s="657"/>
      <c r="AJ29" s="657"/>
      <c r="AK29" s="657"/>
      <c r="AL29" s="657"/>
      <c r="AM29" s="657"/>
      <c r="AN29" s="657"/>
      <c r="AO29" s="657"/>
      <c r="AP29" s="657"/>
      <c r="AQ29" s="657"/>
      <c r="AR29" s="657"/>
      <c r="AS29" s="657"/>
    </row>
    <row r="30" spans="1:45" ht="13.5" customHeight="1">
      <c r="A30" s="1318"/>
      <c r="B30" s="1319"/>
      <c r="C30" s="1319"/>
      <c r="D30" s="1319"/>
      <c r="E30" s="1319"/>
      <c r="F30" s="1319"/>
      <c r="G30" s="1319"/>
      <c r="H30" s="1319"/>
      <c r="I30" s="1320"/>
      <c r="J30" s="657"/>
      <c r="K30" s="657"/>
      <c r="L30" s="657"/>
      <c r="M30" s="657"/>
      <c r="N30" s="657"/>
      <c r="O30" s="657"/>
      <c r="P30" s="657"/>
      <c r="Q30" s="657"/>
      <c r="R30" s="657"/>
      <c r="S30" s="657"/>
      <c r="T30" s="657"/>
      <c r="U30" s="657"/>
      <c r="V30" s="657"/>
      <c r="W30" s="657"/>
      <c r="X30" s="657"/>
      <c r="Y30" s="657"/>
      <c r="Z30" s="657"/>
      <c r="AA30" s="657"/>
      <c r="AB30" s="657"/>
      <c r="AC30" s="657"/>
      <c r="AD30" s="657"/>
      <c r="AE30" s="657"/>
      <c r="AF30" s="657"/>
      <c r="AG30" s="657"/>
      <c r="AH30" s="657"/>
      <c r="AI30" s="657"/>
      <c r="AJ30" s="657"/>
      <c r="AK30" s="657"/>
      <c r="AL30" s="657"/>
      <c r="AM30" s="657"/>
      <c r="AN30" s="657"/>
      <c r="AO30" s="657"/>
      <c r="AP30" s="657"/>
      <c r="AQ30" s="657"/>
      <c r="AR30" s="657"/>
      <c r="AS30" s="657"/>
    </row>
    <row r="31" spans="1:45" ht="13.5" customHeight="1">
      <c r="A31" s="1318"/>
      <c r="B31" s="1319"/>
      <c r="C31" s="1319"/>
      <c r="D31" s="1319"/>
      <c r="E31" s="1319"/>
      <c r="F31" s="1319"/>
      <c r="G31" s="1319"/>
      <c r="H31" s="1319"/>
      <c r="I31" s="1320"/>
      <c r="J31" s="657"/>
      <c r="K31" s="657"/>
      <c r="L31" s="657"/>
      <c r="M31" s="657"/>
      <c r="N31" s="657"/>
      <c r="O31" s="657"/>
      <c r="P31" s="657"/>
      <c r="Q31" s="657"/>
      <c r="R31" s="657"/>
      <c r="S31" s="657"/>
      <c r="T31" s="657"/>
      <c r="U31" s="657"/>
      <c r="V31" s="657"/>
      <c r="W31" s="657"/>
      <c r="X31" s="657"/>
      <c r="Y31" s="657"/>
      <c r="Z31" s="657"/>
      <c r="AA31" s="657"/>
      <c r="AB31" s="657"/>
      <c r="AC31" s="657"/>
      <c r="AD31" s="657"/>
      <c r="AE31" s="657"/>
      <c r="AF31" s="657"/>
      <c r="AG31" s="657"/>
      <c r="AH31" s="657"/>
      <c r="AI31" s="657"/>
      <c r="AJ31" s="657"/>
      <c r="AK31" s="657"/>
      <c r="AL31" s="657"/>
      <c r="AM31" s="657"/>
      <c r="AN31" s="657"/>
      <c r="AO31" s="657"/>
      <c r="AP31" s="657"/>
      <c r="AQ31" s="657"/>
      <c r="AR31" s="657"/>
      <c r="AS31" s="657"/>
    </row>
    <row r="32" spans="1:45" ht="13.5" customHeight="1">
      <c r="A32" s="1318"/>
      <c r="B32" s="1319"/>
      <c r="C32" s="1319"/>
      <c r="D32" s="1319"/>
      <c r="E32" s="1319"/>
      <c r="F32" s="1319"/>
      <c r="G32" s="1319"/>
      <c r="H32" s="1319"/>
      <c r="I32" s="1320"/>
      <c r="J32" s="657"/>
      <c r="K32" s="657"/>
      <c r="L32" s="657"/>
      <c r="M32" s="657"/>
      <c r="N32" s="657"/>
      <c r="O32" s="657"/>
      <c r="P32" s="657"/>
      <c r="Q32" s="657"/>
      <c r="R32" s="657"/>
      <c r="S32" s="657"/>
      <c r="T32" s="657"/>
      <c r="U32" s="657"/>
      <c r="V32" s="657"/>
      <c r="W32" s="657"/>
      <c r="X32" s="657"/>
      <c r="Y32" s="657"/>
      <c r="Z32" s="657"/>
      <c r="AA32" s="657"/>
      <c r="AB32" s="657"/>
      <c r="AC32" s="657"/>
      <c r="AD32" s="657"/>
      <c r="AE32" s="657"/>
      <c r="AF32" s="657"/>
      <c r="AG32" s="657"/>
      <c r="AH32" s="657"/>
      <c r="AI32" s="657"/>
      <c r="AJ32" s="657"/>
      <c r="AK32" s="657"/>
      <c r="AL32" s="657"/>
      <c r="AM32" s="657"/>
      <c r="AN32" s="657"/>
      <c r="AO32" s="657"/>
      <c r="AP32" s="657"/>
      <c r="AQ32" s="657"/>
      <c r="AR32" s="657"/>
      <c r="AS32" s="657"/>
    </row>
    <row r="33" spans="1:29" ht="13.5" customHeight="1">
      <c r="A33" s="658" t="s">
        <v>248</v>
      </c>
      <c r="B33" s="658"/>
      <c r="C33" s="658"/>
      <c r="D33" s="658"/>
      <c r="E33" s="4" t="s">
        <v>249</v>
      </c>
      <c r="F33" s="4"/>
      <c r="G33" s="4"/>
      <c r="H33" s="4"/>
      <c r="I33" s="4"/>
      <c r="J33" s="4"/>
      <c r="K33" s="4"/>
      <c r="L33" s="4"/>
      <c r="M33" s="4"/>
      <c r="N33" s="4"/>
      <c r="O33" s="4"/>
      <c r="P33" s="4"/>
      <c r="Q33" s="4"/>
      <c r="R33" s="4"/>
      <c r="S33" s="4"/>
      <c r="T33" s="4"/>
      <c r="U33" s="4"/>
      <c r="V33" s="4"/>
      <c r="W33" s="4"/>
      <c r="X33" s="4"/>
      <c r="Y33" s="4"/>
      <c r="Z33" s="4"/>
      <c r="AA33" s="4"/>
      <c r="AB33" s="4"/>
      <c r="AC33" s="4"/>
    </row>
    <row r="34" spans="1:29" ht="13.5" customHeight="1">
      <c r="A34" s="4"/>
      <c r="B34" s="4"/>
      <c r="C34" s="4"/>
      <c r="D34" s="4"/>
      <c r="E34" s="4" t="s">
        <v>250</v>
      </c>
      <c r="F34" s="4"/>
      <c r="G34" s="4"/>
      <c r="H34" s="4"/>
      <c r="I34" s="4"/>
      <c r="J34" s="4"/>
      <c r="K34" s="4"/>
      <c r="L34" s="4"/>
      <c r="M34" s="4"/>
      <c r="N34" s="4"/>
      <c r="O34" s="4"/>
      <c r="P34" s="4"/>
      <c r="Q34" s="4"/>
      <c r="R34" s="4"/>
      <c r="S34" s="4"/>
      <c r="T34" s="4"/>
      <c r="U34" s="4"/>
      <c r="V34" s="4"/>
      <c r="W34" s="4"/>
      <c r="X34" s="4"/>
      <c r="Y34" s="4"/>
      <c r="Z34" s="4"/>
      <c r="AA34" s="4"/>
      <c r="AB34" s="4"/>
      <c r="AC34" s="4"/>
    </row>
    <row r="35" spans="1:29" ht="13.5" customHeight="1" thickBot="1"/>
    <row r="36" spans="1:29" s="4" customFormat="1" ht="15.6" customHeight="1">
      <c r="J36" s="453" t="s">
        <v>171</v>
      </c>
      <c r="K36" s="467"/>
      <c r="L36" s="467"/>
      <c r="M36" s="467"/>
      <c r="N36" s="467"/>
      <c r="O36" s="467"/>
      <c r="P36" s="467"/>
      <c r="Q36" s="467"/>
      <c r="R36" s="467"/>
      <c r="S36" s="467"/>
      <c r="T36" s="467"/>
      <c r="U36" s="467"/>
      <c r="V36" s="467"/>
      <c r="W36" s="467"/>
      <c r="X36" s="467"/>
      <c r="Y36" s="467"/>
      <c r="Z36" s="467"/>
      <c r="AA36" s="467"/>
      <c r="AB36" s="468"/>
    </row>
    <row r="37" spans="1:29" s="4" customFormat="1" ht="15.6" customHeight="1">
      <c r="J37" s="456" t="str">
        <f>"・発行責任者　　"&amp;入力シート!C41</f>
        <v>・発行責任者　　妙義　一郎</v>
      </c>
      <c r="T37" s="457" t="str">
        <f>"（電話番号）"&amp;入力シート!C42</f>
        <v>（電話番号）027-898-5945</v>
      </c>
      <c r="AB37" s="469"/>
    </row>
    <row r="38" spans="1:29" s="4" customFormat="1" ht="15.6" customHeight="1" thickBot="1">
      <c r="J38" s="459" t="str">
        <f>"・担　当　者　　"&amp;入力シート!C43</f>
        <v>・担　当　者　　赤城　次郎</v>
      </c>
      <c r="K38" s="470"/>
      <c r="L38" s="470"/>
      <c r="M38" s="470"/>
      <c r="N38" s="470"/>
      <c r="O38" s="470"/>
      <c r="P38" s="470"/>
      <c r="Q38" s="470"/>
      <c r="R38" s="470"/>
      <c r="S38" s="470"/>
      <c r="T38" s="460" t="str">
        <f>"（電話番号）"&amp;入力シート!C44</f>
        <v>（電話番号）027-898-5945</v>
      </c>
      <c r="U38" s="470"/>
      <c r="V38" s="470"/>
      <c r="W38" s="470"/>
      <c r="X38" s="470"/>
      <c r="Y38" s="470"/>
      <c r="Z38" s="470"/>
      <c r="AA38" s="470"/>
      <c r="AB38" s="471"/>
    </row>
    <row r="39" spans="1:29" ht="12" customHeight="1"/>
  </sheetData>
  <mergeCells count="216">
    <mergeCell ref="AU1:AY5"/>
    <mergeCell ref="A33:D33"/>
    <mergeCell ref="AF31:AG32"/>
    <mergeCell ref="AH31:AI32"/>
    <mergeCell ref="AJ31:AK32"/>
    <mergeCell ref="AL31:AM32"/>
    <mergeCell ref="AN31:AO32"/>
    <mergeCell ref="AP31:AQ32"/>
    <mergeCell ref="T31:U32"/>
    <mergeCell ref="V31:W32"/>
    <mergeCell ref="X31:Y32"/>
    <mergeCell ref="Z31:AA32"/>
    <mergeCell ref="AB31:AC32"/>
    <mergeCell ref="AD31:AE32"/>
    <mergeCell ref="AL29:AM30"/>
    <mergeCell ref="AN29:AO30"/>
    <mergeCell ref="AP29:AQ30"/>
    <mergeCell ref="AR29:AS30"/>
    <mergeCell ref="A31:I32"/>
    <mergeCell ref="J31:K32"/>
    <mergeCell ref="L31:M32"/>
    <mergeCell ref="N31:O32"/>
    <mergeCell ref="P31:Q32"/>
    <mergeCell ref="R31:S32"/>
    <mergeCell ref="Z29:AA30"/>
    <mergeCell ref="AB29:AC30"/>
    <mergeCell ref="AD29:AE30"/>
    <mergeCell ref="AF29:AG30"/>
    <mergeCell ref="AH29:AI30"/>
    <mergeCell ref="AJ29:AK30"/>
    <mergeCell ref="AR31:AS32"/>
    <mergeCell ref="A29:I30"/>
    <mergeCell ref="J29:K30"/>
    <mergeCell ref="L29:M30"/>
    <mergeCell ref="N29:O30"/>
    <mergeCell ref="P29:Q30"/>
    <mergeCell ref="R29:S30"/>
    <mergeCell ref="T29:U30"/>
    <mergeCell ref="V29:W30"/>
    <mergeCell ref="X29:Y30"/>
    <mergeCell ref="AP25:AQ26"/>
    <mergeCell ref="AR25:AS26"/>
    <mergeCell ref="A27:I28"/>
    <mergeCell ref="J27:K28"/>
    <mergeCell ref="L27:M28"/>
    <mergeCell ref="N27:O28"/>
    <mergeCell ref="P27:Q28"/>
    <mergeCell ref="R27:S28"/>
    <mergeCell ref="Z25:AA26"/>
    <mergeCell ref="AB25:AC26"/>
    <mergeCell ref="AD25:AE26"/>
    <mergeCell ref="AF25:AG26"/>
    <mergeCell ref="AH25:AI26"/>
    <mergeCell ref="AJ25:AK26"/>
    <mergeCell ref="AR27:AS28"/>
    <mergeCell ref="AF27:AG28"/>
    <mergeCell ref="AH27:AI28"/>
    <mergeCell ref="AJ27:AK28"/>
    <mergeCell ref="AL27:AM28"/>
    <mergeCell ref="AP27:AQ28"/>
    <mergeCell ref="T27:U28"/>
    <mergeCell ref="V27:W28"/>
    <mergeCell ref="AR23:AS24"/>
    <mergeCell ref="A25:I26"/>
    <mergeCell ref="J25:K26"/>
    <mergeCell ref="L25:M26"/>
    <mergeCell ref="N25:O26"/>
    <mergeCell ref="P25:Q26"/>
    <mergeCell ref="R25:S26"/>
    <mergeCell ref="T25:U26"/>
    <mergeCell ref="V25:W26"/>
    <mergeCell ref="X25:Y26"/>
    <mergeCell ref="AF23:AG24"/>
    <mergeCell ref="AH23:AI24"/>
    <mergeCell ref="AJ23:AK24"/>
    <mergeCell ref="AL23:AM24"/>
    <mergeCell ref="AN23:AO24"/>
    <mergeCell ref="AP23:AQ24"/>
    <mergeCell ref="T23:U24"/>
    <mergeCell ref="V23:W24"/>
    <mergeCell ref="X23:Y24"/>
    <mergeCell ref="AL25:AM26"/>
    <mergeCell ref="AN25:AO26"/>
    <mergeCell ref="A23:I24"/>
    <mergeCell ref="J23:K24"/>
    <mergeCell ref="L23:M24"/>
    <mergeCell ref="N23:O24"/>
    <mergeCell ref="P23:Q24"/>
    <mergeCell ref="R23:S24"/>
    <mergeCell ref="AN27:AO28"/>
    <mergeCell ref="AB27:AC28"/>
    <mergeCell ref="AD27:AE28"/>
    <mergeCell ref="V19:W20"/>
    <mergeCell ref="X19:Y20"/>
    <mergeCell ref="Z19:AA20"/>
    <mergeCell ref="AB19:AC20"/>
    <mergeCell ref="AD19:AE20"/>
    <mergeCell ref="AL21:AM22"/>
    <mergeCell ref="Z23:AA24"/>
    <mergeCell ref="AB23:AC24"/>
    <mergeCell ref="AD23:AE24"/>
    <mergeCell ref="AN21:AO22"/>
    <mergeCell ref="X27:Y28"/>
    <mergeCell ref="Z27:AA28"/>
    <mergeCell ref="AP21:AQ22"/>
    <mergeCell ref="AR21:AS22"/>
    <mergeCell ref="AF21:AG22"/>
    <mergeCell ref="AH21:AI22"/>
    <mergeCell ref="AJ21:AK22"/>
    <mergeCell ref="A21:I22"/>
    <mergeCell ref="J21:K22"/>
    <mergeCell ref="L21:M22"/>
    <mergeCell ref="N21:O22"/>
    <mergeCell ref="P21:Q22"/>
    <mergeCell ref="R21:S22"/>
    <mergeCell ref="T21:U22"/>
    <mergeCell ref="V21:W22"/>
    <mergeCell ref="X21:Y22"/>
    <mergeCell ref="Z21:AA22"/>
    <mergeCell ref="AB21:AC22"/>
    <mergeCell ref="AD21:AE22"/>
    <mergeCell ref="AL17:AM18"/>
    <mergeCell ref="AN17:AO18"/>
    <mergeCell ref="AP17:AQ18"/>
    <mergeCell ref="AR17:AS18"/>
    <mergeCell ref="A19:I20"/>
    <mergeCell ref="J19:K20"/>
    <mergeCell ref="L19:M20"/>
    <mergeCell ref="N19:O20"/>
    <mergeCell ref="P19:Q20"/>
    <mergeCell ref="R19:S20"/>
    <mergeCell ref="Z17:AA18"/>
    <mergeCell ref="AB17:AC18"/>
    <mergeCell ref="AD17:AE18"/>
    <mergeCell ref="AF17:AG18"/>
    <mergeCell ref="AH17:AI18"/>
    <mergeCell ref="AJ17:AK18"/>
    <mergeCell ref="AR19:AS20"/>
    <mergeCell ref="AF19:AG20"/>
    <mergeCell ref="AH19:AI20"/>
    <mergeCell ref="AJ19:AK20"/>
    <mergeCell ref="AL19:AM20"/>
    <mergeCell ref="AN19:AO20"/>
    <mergeCell ref="AP19:AQ20"/>
    <mergeCell ref="T19:U20"/>
    <mergeCell ref="AR15:AS16"/>
    <mergeCell ref="A17:I18"/>
    <mergeCell ref="J17:K18"/>
    <mergeCell ref="L17:M18"/>
    <mergeCell ref="N17:O18"/>
    <mergeCell ref="P17:Q18"/>
    <mergeCell ref="R17:S18"/>
    <mergeCell ref="T17:U18"/>
    <mergeCell ref="V17:W18"/>
    <mergeCell ref="X17:Y18"/>
    <mergeCell ref="AF15:AG16"/>
    <mergeCell ref="AH15:AI16"/>
    <mergeCell ref="AJ15:AK16"/>
    <mergeCell ref="AL15:AM16"/>
    <mergeCell ref="AN15:AO16"/>
    <mergeCell ref="AP15:AQ16"/>
    <mergeCell ref="T15:U16"/>
    <mergeCell ref="V15:W16"/>
    <mergeCell ref="X15:Y16"/>
    <mergeCell ref="Z15:AA16"/>
    <mergeCell ref="AB15:AC16"/>
    <mergeCell ref="AD15:AE16"/>
    <mergeCell ref="A15:I16"/>
    <mergeCell ref="J15:K16"/>
    <mergeCell ref="L15:M16"/>
    <mergeCell ref="N15:O16"/>
    <mergeCell ref="P15:Q16"/>
    <mergeCell ref="R15:S16"/>
    <mergeCell ref="AH13:AI14"/>
    <mergeCell ref="AJ13:AK14"/>
    <mergeCell ref="AL13:AM14"/>
    <mergeCell ref="AN13:AO14"/>
    <mergeCell ref="AP13:AQ14"/>
    <mergeCell ref="AR13:AS14"/>
    <mergeCell ref="V13:W14"/>
    <mergeCell ref="X13:Y14"/>
    <mergeCell ref="Z13:AA14"/>
    <mergeCell ref="AB13:AC14"/>
    <mergeCell ref="AD13:AE14"/>
    <mergeCell ref="AF13:AG14"/>
    <mergeCell ref="AM11:AM12"/>
    <mergeCell ref="AN11:AR12"/>
    <mergeCell ref="AS11:AS12"/>
    <mergeCell ref="AA11:AA12"/>
    <mergeCell ref="AB11:AF12"/>
    <mergeCell ref="AG11:AG12"/>
    <mergeCell ref="AH11:AL12"/>
    <mergeCell ref="H13:I14"/>
    <mergeCell ref="J13:K14"/>
    <mergeCell ref="L13:M14"/>
    <mergeCell ref="N13:O14"/>
    <mergeCell ref="P13:Q14"/>
    <mergeCell ref="R13:S14"/>
    <mergeCell ref="T13:U14"/>
    <mergeCell ref="U11:U12"/>
    <mergeCell ref="V11:Z12"/>
    <mergeCell ref="A8:C8"/>
    <mergeCell ref="E8:K8"/>
    <mergeCell ref="O8:T8"/>
    <mergeCell ref="H11:I12"/>
    <mergeCell ref="J11:N12"/>
    <mergeCell ref="O11:O12"/>
    <mergeCell ref="P11:T12"/>
    <mergeCell ref="A2:AS2"/>
    <mergeCell ref="AM3:AS3"/>
    <mergeCell ref="A7:C7"/>
    <mergeCell ref="D4:L4"/>
    <mergeCell ref="D7:AA7"/>
    <mergeCell ref="AH9:AS9"/>
    <mergeCell ref="AH8:AS8"/>
    <mergeCell ref="AH5:AS7"/>
  </mergeCells>
  <phoneticPr fontId="3"/>
  <conditionalFormatting sqref="AM3:AS3">
    <cfRule type="expression" dxfId="31" priority="1">
      <formula>LEN(AM3)&gt;0</formula>
    </cfRule>
  </conditionalFormatting>
  <hyperlinks>
    <hyperlink ref="AU1:AY5" location="入力シート!A1" display="入力シート" xr:uid="{00000000-0004-0000-0600-000000000000}"/>
  </hyperlinks>
  <pageMargins left="0.78740157480314965" right="0.78740157480314965" top="0.98425196850393704" bottom="0.98425196850393704" header="0.51181102362204722" footer="0.51181102362204722"/>
  <pageSetup paperSize="9" scale="84"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gumma_Y3_2">
    <tabColor theme="0"/>
    <pageSetUpPr fitToPage="1"/>
  </sheetPr>
  <dimension ref="A1:AY38"/>
  <sheetViews>
    <sheetView showGridLines="0" zoomScaleNormal="100" zoomScaleSheetLayoutView="100" workbookViewId="0"/>
  </sheetViews>
  <sheetFormatPr defaultColWidth="2.625" defaultRowHeight="12"/>
  <cols>
    <col min="1" max="9" width="2.625" style="12" customWidth="1"/>
    <col min="10" max="51" width="3.25" style="12" customWidth="1"/>
    <col min="52" max="16384" width="2.625" style="12"/>
  </cols>
  <sheetData>
    <row r="1" spans="1:51" ht="13.5" customHeight="1">
      <c r="AU1" s="579" t="s">
        <v>154</v>
      </c>
      <c r="AV1" s="580"/>
      <c r="AW1" s="580"/>
      <c r="AX1" s="580"/>
      <c r="AY1" s="581"/>
    </row>
    <row r="2" spans="1:51" ht="26.1" customHeight="1">
      <c r="A2" s="621" t="s">
        <v>251</v>
      </c>
      <c r="B2" s="621"/>
      <c r="C2" s="621"/>
      <c r="D2" s="621"/>
      <c r="E2" s="621"/>
      <c r="F2" s="621"/>
      <c r="G2" s="621"/>
      <c r="H2" s="621"/>
      <c r="I2" s="621"/>
      <c r="J2" s="621"/>
      <c r="K2" s="621"/>
      <c r="L2" s="621"/>
      <c r="M2" s="621"/>
      <c r="N2" s="621"/>
      <c r="O2" s="621"/>
      <c r="P2" s="621"/>
      <c r="Q2" s="621"/>
      <c r="R2" s="621"/>
      <c r="S2" s="621"/>
      <c r="T2" s="621"/>
      <c r="U2" s="621"/>
      <c r="V2" s="621"/>
      <c r="W2" s="621"/>
      <c r="X2" s="621"/>
      <c r="Y2" s="621"/>
      <c r="Z2" s="621"/>
      <c r="AA2" s="621"/>
      <c r="AB2" s="621"/>
      <c r="AC2" s="621"/>
      <c r="AD2" s="621"/>
      <c r="AE2" s="621"/>
      <c r="AF2" s="621"/>
      <c r="AG2" s="621"/>
      <c r="AH2" s="621"/>
      <c r="AI2" s="621"/>
      <c r="AJ2" s="621"/>
      <c r="AK2" s="621"/>
      <c r="AL2" s="621"/>
      <c r="AM2" s="621"/>
      <c r="AN2" s="621"/>
      <c r="AO2" s="621"/>
      <c r="AP2" s="621"/>
      <c r="AQ2" s="621"/>
      <c r="AR2" s="621"/>
      <c r="AS2" s="621"/>
      <c r="AT2" s="422"/>
      <c r="AU2" s="582"/>
      <c r="AV2" s="583"/>
      <c r="AW2" s="583"/>
      <c r="AX2" s="583"/>
      <c r="AY2" s="584"/>
    </row>
    <row r="3" spans="1:51" ht="13.5" customHeight="1">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5" t="s">
        <v>157</v>
      </c>
      <c r="AM3" s="575"/>
      <c r="AN3" s="575"/>
      <c r="AO3" s="575"/>
      <c r="AP3" s="575"/>
      <c r="AQ3" s="575"/>
      <c r="AR3" s="575"/>
      <c r="AS3" s="575"/>
      <c r="AT3" s="514"/>
      <c r="AU3" s="582"/>
      <c r="AV3" s="583"/>
      <c r="AW3" s="583"/>
      <c r="AX3" s="583"/>
      <c r="AY3" s="584"/>
    </row>
    <row r="4" spans="1:51" ht="13.5" customHeight="1">
      <c r="A4" s="4"/>
      <c r="B4" s="4"/>
      <c r="C4" s="4"/>
      <c r="D4" s="648" t="str">
        <f>入力シート!C6</f>
        <v>前橋市長</v>
      </c>
      <c r="E4" s="648"/>
      <c r="F4" s="648"/>
      <c r="G4" s="648"/>
      <c r="H4" s="648"/>
      <c r="I4" s="648"/>
      <c r="J4" s="648"/>
      <c r="K4" s="648"/>
      <c r="L4" s="648"/>
      <c r="M4" s="377" t="s">
        <v>244</v>
      </c>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U4" s="582"/>
      <c r="AV4" s="583"/>
      <c r="AW4" s="583"/>
      <c r="AX4" s="583"/>
      <c r="AY4" s="584"/>
    </row>
    <row r="5" spans="1:51" ht="13.5" customHeight="1" thickBot="1">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11" t="s">
        <v>252</v>
      </c>
      <c r="AG5" s="4"/>
      <c r="AH5" s="627" t="str">
        <f>入力シート!C14</f>
        <v>○○・○○○・○○　本庁管内　○○○○○○○○○○○○○○○○○○工事特定建設工事共同企業体</v>
      </c>
      <c r="AI5" s="627"/>
      <c r="AJ5" s="627"/>
      <c r="AK5" s="627"/>
      <c r="AL5" s="627"/>
      <c r="AM5" s="627"/>
      <c r="AN5" s="627"/>
      <c r="AO5" s="627"/>
      <c r="AP5" s="627"/>
      <c r="AQ5" s="627"/>
      <c r="AR5" s="627"/>
      <c r="AS5" s="627"/>
      <c r="AU5" s="585"/>
      <c r="AV5" s="586"/>
      <c r="AW5" s="586"/>
      <c r="AX5" s="586"/>
      <c r="AY5" s="587"/>
    </row>
    <row r="6" spans="1:51" ht="13.5" customHeight="1">
      <c r="A6" s="4"/>
      <c r="B6" s="4"/>
      <c r="C6" s="4"/>
      <c r="D6" s="4"/>
      <c r="E6" s="4"/>
      <c r="F6" s="4"/>
      <c r="G6" s="4"/>
      <c r="H6" s="4"/>
      <c r="I6" s="4"/>
      <c r="J6" s="4"/>
      <c r="K6" s="4"/>
      <c r="L6" s="4"/>
      <c r="M6" s="4"/>
      <c r="N6" s="4"/>
      <c r="O6" s="4"/>
      <c r="P6" s="4"/>
      <c r="Q6" s="4"/>
      <c r="R6" s="4"/>
      <c r="S6" s="4"/>
      <c r="T6" s="4"/>
      <c r="U6" s="4"/>
      <c r="V6" s="4"/>
      <c r="W6" s="4"/>
      <c r="X6" s="4"/>
      <c r="Y6" s="4"/>
      <c r="Z6" s="4"/>
      <c r="AA6" s="4"/>
      <c r="AB6" s="4"/>
      <c r="AC6" s="5"/>
      <c r="AD6" s="4"/>
      <c r="AE6" s="11"/>
      <c r="AF6" s="11"/>
      <c r="AG6" s="554"/>
      <c r="AH6" s="627"/>
      <c r="AI6" s="627"/>
      <c r="AJ6" s="627"/>
      <c r="AK6" s="627"/>
      <c r="AL6" s="627"/>
      <c r="AM6" s="627"/>
      <c r="AN6" s="627"/>
      <c r="AO6" s="627"/>
      <c r="AP6" s="627"/>
      <c r="AQ6" s="627"/>
      <c r="AR6" s="627"/>
      <c r="AS6" s="627"/>
      <c r="AT6" s="423"/>
      <c r="AU6" s="423"/>
    </row>
    <row r="7" spans="1:51" ht="13.5" customHeight="1">
      <c r="A7" s="622" t="s">
        <v>245</v>
      </c>
      <c r="B7" s="622"/>
      <c r="C7" s="622"/>
      <c r="D7" s="649" t="str">
        <f>入力シート!C8</f>
        <v>本庁管内　○○○○○○○○○○○○○○○○○○工事</v>
      </c>
      <c r="E7" s="649"/>
      <c r="F7" s="649"/>
      <c r="G7" s="649"/>
      <c r="H7" s="649"/>
      <c r="I7" s="649"/>
      <c r="J7" s="649"/>
      <c r="K7" s="649"/>
      <c r="L7" s="649"/>
      <c r="M7" s="649"/>
      <c r="N7" s="649"/>
      <c r="O7" s="649"/>
      <c r="P7" s="649"/>
      <c r="Q7" s="649"/>
      <c r="R7" s="649"/>
      <c r="S7" s="649"/>
      <c r="T7" s="649"/>
      <c r="U7" s="649"/>
      <c r="V7" s="649"/>
      <c r="W7" s="649"/>
      <c r="X7" s="649"/>
      <c r="Y7" s="649"/>
      <c r="Z7" s="649"/>
      <c r="AA7" s="649"/>
      <c r="AB7" s="4"/>
      <c r="AC7" s="4"/>
      <c r="AD7" s="4"/>
      <c r="AE7" s="4"/>
      <c r="AF7" s="4"/>
      <c r="AG7" s="554"/>
      <c r="AH7" s="627"/>
      <c r="AI7" s="627"/>
      <c r="AJ7" s="627"/>
      <c r="AK7" s="627"/>
      <c r="AL7" s="627"/>
      <c r="AM7" s="627"/>
      <c r="AN7" s="627"/>
      <c r="AO7" s="627"/>
      <c r="AP7" s="627"/>
      <c r="AQ7" s="627"/>
      <c r="AR7" s="627"/>
      <c r="AS7" s="627"/>
      <c r="AT7" s="423"/>
      <c r="AU7" s="423"/>
    </row>
    <row r="8" spans="1:51" ht="13.5" customHeight="1">
      <c r="A8" s="622" t="s">
        <v>200</v>
      </c>
      <c r="B8" s="622"/>
      <c r="C8" s="622"/>
      <c r="D8" s="4"/>
      <c r="E8" s="626" t="str">
        <f>"令和"&amp;入力シート!F12-2018&amp;"年"&amp;入力シート!G12&amp;"月"&amp;入力シート!H12&amp;"日"</f>
        <v>令和8年4月2日</v>
      </c>
      <c r="F8" s="626"/>
      <c r="G8" s="626"/>
      <c r="H8" s="626"/>
      <c r="I8" s="626"/>
      <c r="J8" s="626"/>
      <c r="K8" s="626"/>
      <c r="L8" s="4" t="s">
        <v>201</v>
      </c>
      <c r="M8" s="4"/>
      <c r="N8" s="626" t="str">
        <f>"令和"&amp;入力シート!F13-2018&amp;"年"&amp;入力シート!G13&amp;"月"&amp;入力シート!H13&amp;"日"</f>
        <v>令和8年10月30日</v>
      </c>
      <c r="O8" s="626"/>
      <c r="P8" s="626"/>
      <c r="Q8" s="626"/>
      <c r="R8" s="626"/>
      <c r="S8" s="626"/>
      <c r="T8" s="17" t="s">
        <v>202</v>
      </c>
      <c r="U8" s="4"/>
      <c r="V8" s="4"/>
      <c r="W8" s="4"/>
      <c r="X8" s="4"/>
      <c r="Y8" s="4"/>
      <c r="Z8" s="4"/>
      <c r="AA8" s="4"/>
      <c r="AB8" s="4"/>
      <c r="AC8" s="4"/>
      <c r="AD8" s="4"/>
      <c r="AE8" s="11"/>
      <c r="AF8" s="11" t="s">
        <v>29</v>
      </c>
      <c r="AG8" s="445"/>
      <c r="AH8" s="625" t="str">
        <f>入力シート!C16</f>
        <v>○○建設株式会社</v>
      </c>
      <c r="AI8" s="625"/>
      <c r="AJ8" s="625"/>
      <c r="AK8" s="625"/>
      <c r="AL8" s="625"/>
      <c r="AM8" s="625"/>
      <c r="AN8" s="625"/>
      <c r="AO8" s="625"/>
      <c r="AP8" s="625"/>
      <c r="AQ8" s="625"/>
      <c r="AR8" s="625"/>
      <c r="AS8" s="445"/>
      <c r="AT8" s="18"/>
      <c r="AU8" s="18"/>
    </row>
    <row r="9" spans="1:51" ht="13.5" customHeight="1">
      <c r="A9" s="622" t="s">
        <v>253</v>
      </c>
      <c r="B9" s="622"/>
      <c r="C9" s="622"/>
      <c r="D9" s="4"/>
      <c r="E9" s="659"/>
      <c r="F9" s="659"/>
      <c r="G9" s="659"/>
      <c r="H9" s="659"/>
      <c r="I9" s="659"/>
      <c r="J9" s="659"/>
      <c r="K9" s="659"/>
      <c r="L9" s="4" t="s">
        <v>201</v>
      </c>
      <c r="M9" s="4"/>
      <c r="N9" s="659"/>
      <c r="O9" s="659"/>
      <c r="P9" s="659"/>
      <c r="Q9" s="659"/>
      <c r="R9" s="659"/>
      <c r="S9" s="659"/>
      <c r="T9" s="17" t="s">
        <v>202</v>
      </c>
      <c r="U9" s="4"/>
      <c r="V9" s="4"/>
      <c r="W9" s="4"/>
      <c r="X9" s="4"/>
      <c r="Y9" s="4"/>
      <c r="Z9" s="4"/>
      <c r="AA9" s="4"/>
      <c r="AB9" s="4"/>
      <c r="AC9" s="4"/>
      <c r="AD9" s="4"/>
      <c r="AE9" s="11"/>
      <c r="AF9" s="11"/>
      <c r="AG9" s="445"/>
      <c r="AH9" s="625" t="str">
        <f>入力シート!C17</f>
        <v>代表取締役　妙義　一郎</v>
      </c>
      <c r="AI9" s="625"/>
      <c r="AJ9" s="625"/>
      <c r="AK9" s="625"/>
      <c r="AL9" s="625"/>
      <c r="AM9" s="625"/>
      <c r="AN9" s="625"/>
      <c r="AO9" s="625"/>
      <c r="AP9" s="625"/>
      <c r="AQ9" s="625"/>
      <c r="AR9" s="625"/>
      <c r="AS9" s="445"/>
      <c r="AT9" s="18"/>
      <c r="AU9" s="18"/>
    </row>
    <row r="10" spans="1:51" ht="13.5" customHeight="1">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row>
    <row r="11" spans="1:51" ht="13.5" customHeight="1">
      <c r="A11" s="19"/>
      <c r="B11" s="20"/>
      <c r="C11" s="20"/>
      <c r="D11" s="20"/>
      <c r="E11" s="20"/>
      <c r="F11" s="20"/>
      <c r="G11" s="20"/>
      <c r="H11" s="637" t="s">
        <v>246</v>
      </c>
      <c r="I11" s="638"/>
      <c r="J11" s="641"/>
      <c r="K11" s="642"/>
      <c r="L11" s="642"/>
      <c r="M11" s="642"/>
      <c r="N11" s="643"/>
      <c r="O11" s="638" t="s">
        <v>246</v>
      </c>
      <c r="P11" s="641"/>
      <c r="Q11" s="642"/>
      <c r="R11" s="642"/>
      <c r="S11" s="642"/>
      <c r="T11" s="643"/>
      <c r="U11" s="638" t="s">
        <v>246</v>
      </c>
      <c r="V11" s="641"/>
      <c r="W11" s="642"/>
      <c r="X11" s="642"/>
      <c r="Y11" s="642"/>
      <c r="Z11" s="643"/>
      <c r="AA11" s="638" t="s">
        <v>246</v>
      </c>
      <c r="AB11" s="641"/>
      <c r="AC11" s="642"/>
      <c r="AD11" s="642"/>
      <c r="AE11" s="642"/>
      <c r="AF11" s="643"/>
      <c r="AG11" s="638" t="s">
        <v>246</v>
      </c>
      <c r="AH11" s="641"/>
      <c r="AI11" s="642"/>
      <c r="AJ11" s="642"/>
      <c r="AK11" s="642"/>
      <c r="AL11" s="643"/>
      <c r="AM11" s="638" t="s">
        <v>246</v>
      </c>
      <c r="AN11" s="641"/>
      <c r="AO11" s="642"/>
      <c r="AP11" s="642"/>
      <c r="AQ11" s="642"/>
      <c r="AR11" s="643"/>
      <c r="AS11" s="638" t="s">
        <v>246</v>
      </c>
      <c r="AT11" s="16"/>
      <c r="AU11" s="16"/>
    </row>
    <row r="12" spans="1:51" ht="13.5" customHeight="1">
      <c r="A12" s="21"/>
      <c r="H12" s="639"/>
      <c r="I12" s="640"/>
      <c r="J12" s="644"/>
      <c r="K12" s="645"/>
      <c r="L12" s="645"/>
      <c r="M12" s="645"/>
      <c r="N12" s="646"/>
      <c r="O12" s="647"/>
      <c r="P12" s="644"/>
      <c r="Q12" s="645"/>
      <c r="R12" s="645"/>
      <c r="S12" s="645"/>
      <c r="T12" s="646"/>
      <c r="U12" s="647"/>
      <c r="V12" s="644"/>
      <c r="W12" s="645"/>
      <c r="X12" s="645"/>
      <c r="Y12" s="645"/>
      <c r="Z12" s="646"/>
      <c r="AA12" s="647"/>
      <c r="AB12" s="644"/>
      <c r="AC12" s="645"/>
      <c r="AD12" s="645"/>
      <c r="AE12" s="645"/>
      <c r="AF12" s="646"/>
      <c r="AG12" s="647"/>
      <c r="AH12" s="644"/>
      <c r="AI12" s="645"/>
      <c r="AJ12" s="645"/>
      <c r="AK12" s="645"/>
      <c r="AL12" s="646"/>
      <c r="AM12" s="647"/>
      <c r="AN12" s="644"/>
      <c r="AO12" s="645"/>
      <c r="AP12" s="645"/>
      <c r="AQ12" s="645"/>
      <c r="AR12" s="646"/>
      <c r="AS12" s="647"/>
      <c r="AT12" s="16"/>
      <c r="AU12" s="16"/>
    </row>
    <row r="13" spans="1:51" ht="13.5" customHeight="1">
      <c r="A13" s="21"/>
      <c r="H13" s="652" t="s">
        <v>247</v>
      </c>
      <c r="I13" s="653"/>
      <c r="J13" s="656">
        <v>1</v>
      </c>
      <c r="K13" s="656"/>
      <c r="L13" s="656">
        <v>11</v>
      </c>
      <c r="M13" s="656"/>
      <c r="N13" s="656">
        <v>21</v>
      </c>
      <c r="O13" s="656"/>
      <c r="P13" s="656">
        <v>1</v>
      </c>
      <c r="Q13" s="656"/>
      <c r="R13" s="656">
        <v>11</v>
      </c>
      <c r="S13" s="656"/>
      <c r="T13" s="656">
        <v>21</v>
      </c>
      <c r="U13" s="656"/>
      <c r="V13" s="656">
        <v>1</v>
      </c>
      <c r="W13" s="656"/>
      <c r="X13" s="656">
        <v>11</v>
      </c>
      <c r="Y13" s="656"/>
      <c r="Z13" s="656">
        <v>21</v>
      </c>
      <c r="AA13" s="656"/>
      <c r="AB13" s="656">
        <v>1</v>
      </c>
      <c r="AC13" s="656"/>
      <c r="AD13" s="656">
        <v>11</v>
      </c>
      <c r="AE13" s="656"/>
      <c r="AF13" s="656">
        <v>21</v>
      </c>
      <c r="AG13" s="656"/>
      <c r="AH13" s="656">
        <v>1</v>
      </c>
      <c r="AI13" s="656"/>
      <c r="AJ13" s="656">
        <v>11</v>
      </c>
      <c r="AK13" s="656"/>
      <c r="AL13" s="656">
        <v>21</v>
      </c>
      <c r="AM13" s="656"/>
      <c r="AN13" s="656">
        <v>1</v>
      </c>
      <c r="AO13" s="656"/>
      <c r="AP13" s="656">
        <v>11</v>
      </c>
      <c r="AQ13" s="656"/>
      <c r="AR13" s="656">
        <v>21</v>
      </c>
      <c r="AS13" s="656"/>
      <c r="AT13" s="431"/>
      <c r="AU13" s="431"/>
    </row>
    <row r="14" spans="1:51" ht="13.5" customHeight="1">
      <c r="A14" s="22"/>
      <c r="B14" s="23" t="s">
        <v>205</v>
      </c>
      <c r="C14" s="23"/>
      <c r="D14" s="23"/>
      <c r="E14" s="23"/>
      <c r="F14" s="23"/>
      <c r="G14" s="23"/>
      <c r="H14" s="654"/>
      <c r="I14" s="655"/>
      <c r="J14" s="656"/>
      <c r="K14" s="656"/>
      <c r="L14" s="656"/>
      <c r="M14" s="656"/>
      <c r="N14" s="656"/>
      <c r="O14" s="656"/>
      <c r="P14" s="656"/>
      <c r="Q14" s="656"/>
      <c r="R14" s="656"/>
      <c r="S14" s="656"/>
      <c r="T14" s="656"/>
      <c r="U14" s="656"/>
      <c r="V14" s="656"/>
      <c r="W14" s="656"/>
      <c r="X14" s="656"/>
      <c r="Y14" s="656"/>
      <c r="Z14" s="656"/>
      <c r="AA14" s="656"/>
      <c r="AB14" s="656"/>
      <c r="AC14" s="656"/>
      <c r="AD14" s="656"/>
      <c r="AE14" s="656"/>
      <c r="AF14" s="656"/>
      <c r="AG14" s="656"/>
      <c r="AH14" s="656"/>
      <c r="AI14" s="656"/>
      <c r="AJ14" s="656"/>
      <c r="AK14" s="656"/>
      <c r="AL14" s="656"/>
      <c r="AM14" s="656"/>
      <c r="AN14" s="656"/>
      <c r="AO14" s="656"/>
      <c r="AP14" s="656"/>
      <c r="AQ14" s="656"/>
      <c r="AR14" s="656"/>
      <c r="AS14" s="656"/>
      <c r="AT14" s="431"/>
      <c r="AU14" s="431"/>
    </row>
    <row r="15" spans="1:51" ht="13.5" customHeight="1">
      <c r="A15" s="1318"/>
      <c r="B15" s="1319"/>
      <c r="C15" s="1319"/>
      <c r="D15" s="1319"/>
      <c r="E15" s="1319"/>
      <c r="F15" s="1319"/>
      <c r="G15" s="1319"/>
      <c r="H15" s="1319"/>
      <c r="I15" s="1320"/>
      <c r="J15" s="657"/>
      <c r="K15" s="657"/>
      <c r="L15" s="657"/>
      <c r="M15" s="657"/>
      <c r="N15" s="657"/>
      <c r="O15" s="657"/>
      <c r="P15" s="657"/>
      <c r="Q15" s="657"/>
      <c r="R15" s="657"/>
      <c r="S15" s="657"/>
      <c r="T15" s="657"/>
      <c r="U15" s="657"/>
      <c r="V15" s="657"/>
      <c r="W15" s="657"/>
      <c r="X15" s="657"/>
      <c r="Y15" s="657"/>
      <c r="Z15" s="657"/>
      <c r="AA15" s="657"/>
      <c r="AB15" s="657"/>
      <c r="AC15" s="657"/>
      <c r="AD15" s="657"/>
      <c r="AE15" s="657"/>
      <c r="AF15" s="657"/>
      <c r="AG15" s="657"/>
      <c r="AH15" s="657"/>
      <c r="AI15" s="657"/>
      <c r="AJ15" s="657"/>
      <c r="AK15" s="657"/>
      <c r="AL15" s="657"/>
      <c r="AM15" s="657"/>
      <c r="AN15" s="657"/>
      <c r="AO15" s="657"/>
      <c r="AP15" s="657"/>
      <c r="AQ15" s="657"/>
      <c r="AR15" s="657"/>
      <c r="AS15" s="657"/>
      <c r="AT15" s="18"/>
      <c r="AU15" s="18"/>
    </row>
    <row r="16" spans="1:51" ht="13.5" customHeight="1">
      <c r="A16" s="1318"/>
      <c r="B16" s="1319"/>
      <c r="C16" s="1319"/>
      <c r="D16" s="1319"/>
      <c r="E16" s="1319"/>
      <c r="F16" s="1319"/>
      <c r="G16" s="1319"/>
      <c r="H16" s="1319"/>
      <c r="I16" s="1320"/>
      <c r="J16" s="657"/>
      <c r="K16" s="657"/>
      <c r="L16" s="657"/>
      <c r="M16" s="657"/>
      <c r="N16" s="657"/>
      <c r="O16" s="657"/>
      <c r="P16" s="657"/>
      <c r="Q16" s="657"/>
      <c r="R16" s="657"/>
      <c r="S16" s="657"/>
      <c r="T16" s="657"/>
      <c r="U16" s="657"/>
      <c r="V16" s="657"/>
      <c r="W16" s="657"/>
      <c r="X16" s="657"/>
      <c r="Y16" s="657"/>
      <c r="Z16" s="657"/>
      <c r="AA16" s="657"/>
      <c r="AB16" s="657"/>
      <c r="AC16" s="657"/>
      <c r="AD16" s="657"/>
      <c r="AE16" s="657"/>
      <c r="AF16" s="657"/>
      <c r="AG16" s="657"/>
      <c r="AH16" s="657"/>
      <c r="AI16" s="657"/>
      <c r="AJ16" s="657"/>
      <c r="AK16" s="657"/>
      <c r="AL16" s="657"/>
      <c r="AM16" s="657"/>
      <c r="AN16" s="657"/>
      <c r="AO16" s="657"/>
      <c r="AP16" s="657"/>
      <c r="AQ16" s="657"/>
      <c r="AR16" s="657"/>
      <c r="AS16" s="657"/>
      <c r="AT16" s="18"/>
      <c r="AU16" s="18"/>
    </row>
    <row r="17" spans="1:47" ht="13.5" customHeight="1">
      <c r="A17" s="1318"/>
      <c r="B17" s="1319"/>
      <c r="C17" s="1319"/>
      <c r="D17" s="1319"/>
      <c r="E17" s="1319"/>
      <c r="F17" s="1319"/>
      <c r="G17" s="1319"/>
      <c r="H17" s="1319"/>
      <c r="I17" s="1320"/>
      <c r="J17" s="657"/>
      <c r="K17" s="657"/>
      <c r="L17" s="657"/>
      <c r="M17" s="657"/>
      <c r="N17" s="657"/>
      <c r="O17" s="657"/>
      <c r="P17" s="657"/>
      <c r="Q17" s="657"/>
      <c r="R17" s="657"/>
      <c r="S17" s="657"/>
      <c r="T17" s="657"/>
      <c r="U17" s="657"/>
      <c r="V17" s="657"/>
      <c r="W17" s="657"/>
      <c r="X17" s="657"/>
      <c r="Y17" s="657"/>
      <c r="Z17" s="657"/>
      <c r="AA17" s="657"/>
      <c r="AB17" s="657"/>
      <c r="AC17" s="657"/>
      <c r="AD17" s="657"/>
      <c r="AE17" s="657"/>
      <c r="AF17" s="657"/>
      <c r="AG17" s="657"/>
      <c r="AH17" s="657"/>
      <c r="AI17" s="657"/>
      <c r="AJ17" s="657"/>
      <c r="AK17" s="657"/>
      <c r="AL17" s="657"/>
      <c r="AM17" s="657"/>
      <c r="AN17" s="657"/>
      <c r="AO17" s="657"/>
      <c r="AP17" s="657"/>
      <c r="AQ17" s="657"/>
      <c r="AR17" s="657"/>
      <c r="AS17" s="657"/>
      <c r="AT17" s="18"/>
      <c r="AU17" s="18"/>
    </row>
    <row r="18" spans="1:47" ht="13.5" customHeight="1">
      <c r="A18" s="1318"/>
      <c r="B18" s="1319"/>
      <c r="C18" s="1319"/>
      <c r="D18" s="1319"/>
      <c r="E18" s="1319"/>
      <c r="F18" s="1319"/>
      <c r="G18" s="1319"/>
      <c r="H18" s="1319"/>
      <c r="I18" s="1320"/>
      <c r="J18" s="657"/>
      <c r="K18" s="657"/>
      <c r="L18" s="657"/>
      <c r="M18" s="657"/>
      <c r="N18" s="657"/>
      <c r="O18" s="657"/>
      <c r="P18" s="657"/>
      <c r="Q18" s="657"/>
      <c r="R18" s="657"/>
      <c r="S18" s="657"/>
      <c r="T18" s="657"/>
      <c r="U18" s="657"/>
      <c r="V18" s="657"/>
      <c r="W18" s="657"/>
      <c r="X18" s="657"/>
      <c r="Y18" s="657"/>
      <c r="Z18" s="657"/>
      <c r="AA18" s="657"/>
      <c r="AB18" s="657"/>
      <c r="AC18" s="657"/>
      <c r="AD18" s="657"/>
      <c r="AE18" s="657"/>
      <c r="AF18" s="657"/>
      <c r="AG18" s="657"/>
      <c r="AH18" s="657"/>
      <c r="AI18" s="657"/>
      <c r="AJ18" s="657"/>
      <c r="AK18" s="657"/>
      <c r="AL18" s="657"/>
      <c r="AM18" s="657"/>
      <c r="AN18" s="657"/>
      <c r="AO18" s="657"/>
      <c r="AP18" s="657"/>
      <c r="AQ18" s="657"/>
      <c r="AR18" s="657"/>
      <c r="AS18" s="657"/>
      <c r="AT18" s="18"/>
      <c r="AU18" s="18"/>
    </row>
    <row r="19" spans="1:47" ht="13.5" customHeight="1">
      <c r="A19" s="1318"/>
      <c r="B19" s="1319"/>
      <c r="C19" s="1319"/>
      <c r="D19" s="1319"/>
      <c r="E19" s="1319"/>
      <c r="F19" s="1319"/>
      <c r="G19" s="1319"/>
      <c r="H19" s="1319"/>
      <c r="I19" s="1320"/>
      <c r="J19" s="657"/>
      <c r="K19" s="657"/>
      <c r="L19" s="657"/>
      <c r="M19" s="657"/>
      <c r="N19" s="657"/>
      <c r="O19" s="657"/>
      <c r="P19" s="657"/>
      <c r="Q19" s="657"/>
      <c r="R19" s="657"/>
      <c r="S19" s="657"/>
      <c r="T19" s="657"/>
      <c r="U19" s="657"/>
      <c r="V19" s="657"/>
      <c r="W19" s="657"/>
      <c r="X19" s="657"/>
      <c r="Y19" s="657"/>
      <c r="Z19" s="657"/>
      <c r="AA19" s="657"/>
      <c r="AB19" s="657"/>
      <c r="AC19" s="657"/>
      <c r="AD19" s="657"/>
      <c r="AE19" s="657"/>
      <c r="AF19" s="657"/>
      <c r="AG19" s="657"/>
      <c r="AH19" s="657"/>
      <c r="AI19" s="657"/>
      <c r="AJ19" s="657"/>
      <c r="AK19" s="657"/>
      <c r="AL19" s="657"/>
      <c r="AM19" s="657"/>
      <c r="AN19" s="657"/>
      <c r="AO19" s="657"/>
      <c r="AP19" s="657"/>
      <c r="AQ19" s="657"/>
      <c r="AR19" s="657"/>
      <c r="AS19" s="657"/>
      <c r="AT19" s="18"/>
      <c r="AU19" s="18"/>
    </row>
    <row r="20" spans="1:47" ht="13.5" customHeight="1">
      <c r="A20" s="1318"/>
      <c r="B20" s="1319"/>
      <c r="C20" s="1319"/>
      <c r="D20" s="1319"/>
      <c r="E20" s="1319"/>
      <c r="F20" s="1319"/>
      <c r="G20" s="1319"/>
      <c r="H20" s="1319"/>
      <c r="I20" s="1320"/>
      <c r="J20" s="657"/>
      <c r="K20" s="657"/>
      <c r="L20" s="657"/>
      <c r="M20" s="657"/>
      <c r="N20" s="657"/>
      <c r="O20" s="657"/>
      <c r="P20" s="657"/>
      <c r="Q20" s="657"/>
      <c r="R20" s="657"/>
      <c r="S20" s="657"/>
      <c r="T20" s="657"/>
      <c r="U20" s="657"/>
      <c r="V20" s="657"/>
      <c r="W20" s="657"/>
      <c r="X20" s="657"/>
      <c r="Y20" s="657"/>
      <c r="Z20" s="657"/>
      <c r="AA20" s="657"/>
      <c r="AB20" s="657"/>
      <c r="AC20" s="657"/>
      <c r="AD20" s="657"/>
      <c r="AE20" s="657"/>
      <c r="AF20" s="657"/>
      <c r="AG20" s="657"/>
      <c r="AH20" s="657"/>
      <c r="AI20" s="657"/>
      <c r="AJ20" s="657"/>
      <c r="AK20" s="657"/>
      <c r="AL20" s="657"/>
      <c r="AM20" s="657"/>
      <c r="AN20" s="657"/>
      <c r="AO20" s="657"/>
      <c r="AP20" s="657"/>
      <c r="AQ20" s="657"/>
      <c r="AR20" s="657"/>
      <c r="AS20" s="657"/>
      <c r="AT20" s="18"/>
      <c r="AU20" s="18"/>
    </row>
    <row r="21" spans="1:47" ht="13.5" customHeight="1">
      <c r="A21" s="1318"/>
      <c r="B21" s="1319"/>
      <c r="C21" s="1319"/>
      <c r="D21" s="1319"/>
      <c r="E21" s="1319"/>
      <c r="F21" s="1319"/>
      <c r="G21" s="1319"/>
      <c r="H21" s="1319"/>
      <c r="I21" s="1320"/>
      <c r="J21" s="657"/>
      <c r="K21" s="657"/>
      <c r="L21" s="657"/>
      <c r="M21" s="657"/>
      <c r="N21" s="657"/>
      <c r="O21" s="657"/>
      <c r="P21" s="657"/>
      <c r="Q21" s="657"/>
      <c r="R21" s="657"/>
      <c r="S21" s="657"/>
      <c r="T21" s="657"/>
      <c r="U21" s="657"/>
      <c r="V21" s="657"/>
      <c r="W21" s="657"/>
      <c r="X21" s="657"/>
      <c r="Y21" s="657"/>
      <c r="Z21" s="657"/>
      <c r="AA21" s="657"/>
      <c r="AB21" s="657"/>
      <c r="AC21" s="657"/>
      <c r="AD21" s="657"/>
      <c r="AE21" s="657"/>
      <c r="AF21" s="657"/>
      <c r="AG21" s="657"/>
      <c r="AH21" s="657"/>
      <c r="AI21" s="657"/>
      <c r="AJ21" s="657"/>
      <c r="AK21" s="657"/>
      <c r="AL21" s="657"/>
      <c r="AM21" s="657"/>
      <c r="AN21" s="657"/>
      <c r="AO21" s="657"/>
      <c r="AP21" s="657"/>
      <c r="AQ21" s="657"/>
      <c r="AR21" s="657"/>
      <c r="AS21" s="657"/>
      <c r="AT21" s="18"/>
      <c r="AU21" s="18"/>
    </row>
    <row r="22" spans="1:47" ht="13.5" customHeight="1">
      <c r="A22" s="1318"/>
      <c r="B22" s="1319"/>
      <c r="C22" s="1319"/>
      <c r="D22" s="1319"/>
      <c r="E22" s="1319"/>
      <c r="F22" s="1319"/>
      <c r="G22" s="1319"/>
      <c r="H22" s="1319"/>
      <c r="I22" s="1320"/>
      <c r="J22" s="657"/>
      <c r="K22" s="657"/>
      <c r="L22" s="657"/>
      <c r="M22" s="657"/>
      <c r="N22" s="657"/>
      <c r="O22" s="657"/>
      <c r="P22" s="657"/>
      <c r="Q22" s="657"/>
      <c r="R22" s="657"/>
      <c r="S22" s="657"/>
      <c r="T22" s="657"/>
      <c r="U22" s="657"/>
      <c r="V22" s="657"/>
      <c r="W22" s="657"/>
      <c r="X22" s="657"/>
      <c r="Y22" s="657"/>
      <c r="Z22" s="657"/>
      <c r="AA22" s="657"/>
      <c r="AB22" s="657"/>
      <c r="AC22" s="657"/>
      <c r="AD22" s="657"/>
      <c r="AE22" s="657"/>
      <c r="AF22" s="657"/>
      <c r="AG22" s="657"/>
      <c r="AH22" s="657"/>
      <c r="AI22" s="657"/>
      <c r="AJ22" s="657"/>
      <c r="AK22" s="657"/>
      <c r="AL22" s="657"/>
      <c r="AM22" s="657"/>
      <c r="AN22" s="657"/>
      <c r="AO22" s="657"/>
      <c r="AP22" s="657"/>
      <c r="AQ22" s="657"/>
      <c r="AR22" s="657"/>
      <c r="AS22" s="657"/>
      <c r="AT22" s="18"/>
      <c r="AU22" s="18"/>
    </row>
    <row r="23" spans="1:47" ht="13.5" customHeight="1">
      <c r="A23" s="1318"/>
      <c r="B23" s="1319"/>
      <c r="C23" s="1319"/>
      <c r="D23" s="1319"/>
      <c r="E23" s="1319"/>
      <c r="F23" s="1319"/>
      <c r="G23" s="1319"/>
      <c r="H23" s="1319"/>
      <c r="I23" s="1320"/>
      <c r="J23" s="657"/>
      <c r="K23" s="657"/>
      <c r="L23" s="657"/>
      <c r="M23" s="657"/>
      <c r="N23" s="657"/>
      <c r="O23" s="657"/>
      <c r="P23" s="657"/>
      <c r="Q23" s="657"/>
      <c r="R23" s="657"/>
      <c r="S23" s="657"/>
      <c r="T23" s="657"/>
      <c r="U23" s="657"/>
      <c r="V23" s="657"/>
      <c r="W23" s="657"/>
      <c r="X23" s="657"/>
      <c r="Y23" s="657"/>
      <c r="Z23" s="657"/>
      <c r="AA23" s="657"/>
      <c r="AB23" s="657"/>
      <c r="AC23" s="657"/>
      <c r="AD23" s="657"/>
      <c r="AE23" s="657"/>
      <c r="AF23" s="657"/>
      <c r="AG23" s="657"/>
      <c r="AH23" s="657"/>
      <c r="AI23" s="657"/>
      <c r="AJ23" s="657"/>
      <c r="AK23" s="657"/>
      <c r="AL23" s="657"/>
      <c r="AM23" s="657"/>
      <c r="AN23" s="657"/>
      <c r="AO23" s="657"/>
      <c r="AP23" s="657"/>
      <c r="AQ23" s="657"/>
      <c r="AR23" s="657"/>
      <c r="AS23" s="657"/>
      <c r="AT23" s="18"/>
      <c r="AU23" s="18"/>
    </row>
    <row r="24" spans="1:47" ht="13.5" customHeight="1">
      <c r="A24" s="1318"/>
      <c r="B24" s="1319"/>
      <c r="C24" s="1319"/>
      <c r="D24" s="1319"/>
      <c r="E24" s="1319"/>
      <c r="F24" s="1319"/>
      <c r="G24" s="1319"/>
      <c r="H24" s="1319"/>
      <c r="I24" s="1320"/>
      <c r="J24" s="657"/>
      <c r="K24" s="657"/>
      <c r="L24" s="657"/>
      <c r="M24" s="657"/>
      <c r="N24" s="657"/>
      <c r="O24" s="657"/>
      <c r="P24" s="657"/>
      <c r="Q24" s="657"/>
      <c r="R24" s="657"/>
      <c r="S24" s="657"/>
      <c r="T24" s="657"/>
      <c r="U24" s="657"/>
      <c r="V24" s="657"/>
      <c r="W24" s="657"/>
      <c r="X24" s="657"/>
      <c r="Y24" s="657"/>
      <c r="Z24" s="657"/>
      <c r="AA24" s="657"/>
      <c r="AB24" s="657"/>
      <c r="AC24" s="657"/>
      <c r="AD24" s="657"/>
      <c r="AE24" s="657"/>
      <c r="AF24" s="657"/>
      <c r="AG24" s="657"/>
      <c r="AH24" s="657"/>
      <c r="AI24" s="657"/>
      <c r="AJ24" s="657"/>
      <c r="AK24" s="657"/>
      <c r="AL24" s="657"/>
      <c r="AM24" s="657"/>
      <c r="AN24" s="657"/>
      <c r="AO24" s="657"/>
      <c r="AP24" s="657"/>
      <c r="AQ24" s="657"/>
      <c r="AR24" s="657"/>
      <c r="AS24" s="657"/>
      <c r="AT24" s="18"/>
      <c r="AU24" s="18"/>
    </row>
    <row r="25" spans="1:47" ht="13.5" customHeight="1">
      <c r="A25" s="1318"/>
      <c r="B25" s="1319"/>
      <c r="C25" s="1319"/>
      <c r="D25" s="1319"/>
      <c r="E25" s="1319"/>
      <c r="F25" s="1319"/>
      <c r="G25" s="1319"/>
      <c r="H25" s="1319"/>
      <c r="I25" s="1320"/>
      <c r="J25" s="657"/>
      <c r="K25" s="657"/>
      <c r="L25" s="657"/>
      <c r="M25" s="657"/>
      <c r="N25" s="657"/>
      <c r="O25" s="657"/>
      <c r="P25" s="657"/>
      <c r="Q25" s="657"/>
      <c r="R25" s="657"/>
      <c r="S25" s="657"/>
      <c r="T25" s="657"/>
      <c r="U25" s="657"/>
      <c r="V25" s="657"/>
      <c r="W25" s="657"/>
      <c r="X25" s="657"/>
      <c r="Y25" s="657"/>
      <c r="Z25" s="657"/>
      <c r="AA25" s="657"/>
      <c r="AB25" s="657"/>
      <c r="AC25" s="657"/>
      <c r="AD25" s="657"/>
      <c r="AE25" s="657"/>
      <c r="AF25" s="657"/>
      <c r="AG25" s="657"/>
      <c r="AH25" s="657"/>
      <c r="AI25" s="657"/>
      <c r="AJ25" s="657"/>
      <c r="AK25" s="657"/>
      <c r="AL25" s="657"/>
      <c r="AM25" s="657"/>
      <c r="AN25" s="657"/>
      <c r="AO25" s="657"/>
      <c r="AP25" s="657"/>
      <c r="AQ25" s="657"/>
      <c r="AR25" s="657"/>
      <c r="AS25" s="657"/>
      <c r="AT25" s="18"/>
      <c r="AU25" s="18"/>
    </row>
    <row r="26" spans="1:47" ht="13.5" customHeight="1">
      <c r="A26" s="1318"/>
      <c r="B26" s="1319"/>
      <c r="C26" s="1319"/>
      <c r="D26" s="1319"/>
      <c r="E26" s="1319"/>
      <c r="F26" s="1319"/>
      <c r="G26" s="1319"/>
      <c r="H26" s="1319"/>
      <c r="I26" s="1320"/>
      <c r="J26" s="657"/>
      <c r="K26" s="657"/>
      <c r="L26" s="657"/>
      <c r="M26" s="657"/>
      <c r="N26" s="657"/>
      <c r="O26" s="657"/>
      <c r="P26" s="657"/>
      <c r="Q26" s="657"/>
      <c r="R26" s="657"/>
      <c r="S26" s="657"/>
      <c r="T26" s="657"/>
      <c r="U26" s="657"/>
      <c r="V26" s="657"/>
      <c r="W26" s="657"/>
      <c r="X26" s="657"/>
      <c r="Y26" s="657"/>
      <c r="Z26" s="657"/>
      <c r="AA26" s="657"/>
      <c r="AB26" s="657"/>
      <c r="AC26" s="657"/>
      <c r="AD26" s="657"/>
      <c r="AE26" s="657"/>
      <c r="AF26" s="657"/>
      <c r="AG26" s="657"/>
      <c r="AH26" s="657"/>
      <c r="AI26" s="657"/>
      <c r="AJ26" s="657"/>
      <c r="AK26" s="657"/>
      <c r="AL26" s="657"/>
      <c r="AM26" s="657"/>
      <c r="AN26" s="657"/>
      <c r="AO26" s="657"/>
      <c r="AP26" s="657"/>
      <c r="AQ26" s="657"/>
      <c r="AR26" s="657"/>
      <c r="AS26" s="657"/>
      <c r="AT26" s="18"/>
      <c r="AU26" s="18"/>
    </row>
    <row r="27" spans="1:47" ht="13.5" customHeight="1">
      <c r="A27" s="1318"/>
      <c r="B27" s="1319"/>
      <c r="C27" s="1319"/>
      <c r="D27" s="1319"/>
      <c r="E27" s="1319"/>
      <c r="F27" s="1319"/>
      <c r="G27" s="1319"/>
      <c r="H27" s="1319"/>
      <c r="I27" s="1320"/>
      <c r="J27" s="657"/>
      <c r="K27" s="657"/>
      <c r="L27" s="657"/>
      <c r="M27" s="657"/>
      <c r="N27" s="657"/>
      <c r="O27" s="657"/>
      <c r="P27" s="657"/>
      <c r="Q27" s="657"/>
      <c r="R27" s="657"/>
      <c r="S27" s="657"/>
      <c r="T27" s="657"/>
      <c r="U27" s="657"/>
      <c r="V27" s="657"/>
      <c r="W27" s="657"/>
      <c r="X27" s="657"/>
      <c r="Y27" s="657"/>
      <c r="Z27" s="657"/>
      <c r="AA27" s="657"/>
      <c r="AB27" s="657"/>
      <c r="AC27" s="657"/>
      <c r="AD27" s="657"/>
      <c r="AE27" s="657"/>
      <c r="AF27" s="657"/>
      <c r="AG27" s="657"/>
      <c r="AH27" s="657"/>
      <c r="AI27" s="657"/>
      <c r="AJ27" s="657"/>
      <c r="AK27" s="657"/>
      <c r="AL27" s="657"/>
      <c r="AM27" s="657"/>
      <c r="AN27" s="657"/>
      <c r="AO27" s="657"/>
      <c r="AP27" s="657"/>
      <c r="AQ27" s="657"/>
      <c r="AR27" s="657"/>
      <c r="AS27" s="657"/>
      <c r="AT27" s="18"/>
      <c r="AU27" s="18"/>
    </row>
    <row r="28" spans="1:47" ht="13.5" customHeight="1">
      <c r="A28" s="1318"/>
      <c r="B28" s="1319"/>
      <c r="C28" s="1319"/>
      <c r="D28" s="1319"/>
      <c r="E28" s="1319"/>
      <c r="F28" s="1319"/>
      <c r="G28" s="1319"/>
      <c r="H28" s="1319"/>
      <c r="I28" s="1320"/>
      <c r="J28" s="657"/>
      <c r="K28" s="657"/>
      <c r="L28" s="657"/>
      <c r="M28" s="657"/>
      <c r="N28" s="657"/>
      <c r="O28" s="657"/>
      <c r="P28" s="657"/>
      <c r="Q28" s="657"/>
      <c r="R28" s="657"/>
      <c r="S28" s="657"/>
      <c r="T28" s="657"/>
      <c r="U28" s="657"/>
      <c r="V28" s="657"/>
      <c r="W28" s="657"/>
      <c r="X28" s="657"/>
      <c r="Y28" s="657"/>
      <c r="Z28" s="657"/>
      <c r="AA28" s="657"/>
      <c r="AB28" s="657"/>
      <c r="AC28" s="657"/>
      <c r="AD28" s="657"/>
      <c r="AE28" s="657"/>
      <c r="AF28" s="657"/>
      <c r="AG28" s="657"/>
      <c r="AH28" s="657"/>
      <c r="AI28" s="657"/>
      <c r="AJ28" s="657"/>
      <c r="AK28" s="657"/>
      <c r="AL28" s="657"/>
      <c r="AM28" s="657"/>
      <c r="AN28" s="657"/>
      <c r="AO28" s="657"/>
      <c r="AP28" s="657"/>
      <c r="AQ28" s="657"/>
      <c r="AR28" s="657"/>
      <c r="AS28" s="657"/>
      <c r="AT28" s="18"/>
      <c r="AU28" s="18"/>
    </row>
    <row r="29" spans="1:47" ht="13.5" customHeight="1">
      <c r="A29" s="1318"/>
      <c r="B29" s="1319"/>
      <c r="C29" s="1319"/>
      <c r="D29" s="1319"/>
      <c r="E29" s="1319"/>
      <c r="F29" s="1319"/>
      <c r="G29" s="1319"/>
      <c r="H29" s="1319"/>
      <c r="I29" s="1320"/>
      <c r="J29" s="657"/>
      <c r="K29" s="657"/>
      <c r="L29" s="657"/>
      <c r="M29" s="657"/>
      <c r="N29" s="657"/>
      <c r="O29" s="657"/>
      <c r="P29" s="657"/>
      <c r="Q29" s="657"/>
      <c r="R29" s="657"/>
      <c r="S29" s="657"/>
      <c r="T29" s="657"/>
      <c r="U29" s="657"/>
      <c r="V29" s="657"/>
      <c r="W29" s="657"/>
      <c r="X29" s="657"/>
      <c r="Y29" s="657"/>
      <c r="Z29" s="657"/>
      <c r="AA29" s="657"/>
      <c r="AB29" s="657"/>
      <c r="AC29" s="657"/>
      <c r="AD29" s="657"/>
      <c r="AE29" s="657"/>
      <c r="AF29" s="657"/>
      <c r="AG29" s="657"/>
      <c r="AH29" s="657"/>
      <c r="AI29" s="657"/>
      <c r="AJ29" s="657"/>
      <c r="AK29" s="657"/>
      <c r="AL29" s="657"/>
      <c r="AM29" s="657"/>
      <c r="AN29" s="657"/>
      <c r="AO29" s="657"/>
      <c r="AP29" s="657"/>
      <c r="AQ29" s="657"/>
      <c r="AR29" s="657"/>
      <c r="AS29" s="657"/>
      <c r="AT29" s="18"/>
      <c r="AU29" s="18"/>
    </row>
    <row r="30" spans="1:47" ht="13.5" customHeight="1">
      <c r="A30" s="1318"/>
      <c r="B30" s="1319"/>
      <c r="C30" s="1319"/>
      <c r="D30" s="1319"/>
      <c r="E30" s="1319"/>
      <c r="F30" s="1319"/>
      <c r="G30" s="1319"/>
      <c r="H30" s="1319"/>
      <c r="I30" s="1320"/>
      <c r="J30" s="657"/>
      <c r="K30" s="657"/>
      <c r="L30" s="657"/>
      <c r="M30" s="657"/>
      <c r="N30" s="657"/>
      <c r="O30" s="657"/>
      <c r="P30" s="657"/>
      <c r="Q30" s="657"/>
      <c r="R30" s="657"/>
      <c r="S30" s="657"/>
      <c r="T30" s="657"/>
      <c r="U30" s="657"/>
      <c r="V30" s="657"/>
      <c r="W30" s="657"/>
      <c r="X30" s="657"/>
      <c r="Y30" s="657"/>
      <c r="Z30" s="657"/>
      <c r="AA30" s="657"/>
      <c r="AB30" s="657"/>
      <c r="AC30" s="657"/>
      <c r="AD30" s="657"/>
      <c r="AE30" s="657"/>
      <c r="AF30" s="657"/>
      <c r="AG30" s="657"/>
      <c r="AH30" s="657"/>
      <c r="AI30" s="657"/>
      <c r="AJ30" s="657"/>
      <c r="AK30" s="657"/>
      <c r="AL30" s="657"/>
      <c r="AM30" s="657"/>
      <c r="AN30" s="657"/>
      <c r="AO30" s="657"/>
      <c r="AP30" s="657"/>
      <c r="AQ30" s="657"/>
      <c r="AR30" s="657"/>
      <c r="AS30" s="657"/>
      <c r="AT30" s="18"/>
      <c r="AU30" s="18"/>
    </row>
    <row r="31" spans="1:47" ht="13.5" customHeight="1">
      <c r="A31" s="1318"/>
      <c r="B31" s="1319"/>
      <c r="C31" s="1319"/>
      <c r="D31" s="1319"/>
      <c r="E31" s="1319"/>
      <c r="F31" s="1319"/>
      <c r="G31" s="1319"/>
      <c r="H31" s="1319"/>
      <c r="I31" s="1320"/>
      <c r="J31" s="657"/>
      <c r="K31" s="657"/>
      <c r="L31" s="657"/>
      <c r="M31" s="657"/>
      <c r="N31" s="657"/>
      <c r="O31" s="657"/>
      <c r="P31" s="657"/>
      <c r="Q31" s="657"/>
      <c r="R31" s="657"/>
      <c r="S31" s="657"/>
      <c r="T31" s="657"/>
      <c r="U31" s="657"/>
      <c r="V31" s="657"/>
      <c r="W31" s="657"/>
      <c r="X31" s="657"/>
      <c r="Y31" s="657"/>
      <c r="Z31" s="657"/>
      <c r="AA31" s="657"/>
      <c r="AB31" s="657"/>
      <c r="AC31" s="657"/>
      <c r="AD31" s="657"/>
      <c r="AE31" s="657"/>
      <c r="AF31" s="657"/>
      <c r="AG31" s="657"/>
      <c r="AH31" s="657"/>
      <c r="AI31" s="657"/>
      <c r="AJ31" s="657"/>
      <c r="AK31" s="657"/>
      <c r="AL31" s="657"/>
      <c r="AM31" s="657"/>
      <c r="AN31" s="657"/>
      <c r="AO31" s="657"/>
      <c r="AP31" s="657"/>
      <c r="AQ31" s="657"/>
      <c r="AR31" s="657"/>
      <c r="AS31" s="657"/>
      <c r="AT31" s="18"/>
      <c r="AU31" s="18"/>
    </row>
    <row r="32" spans="1:47" ht="13.5" customHeight="1">
      <c r="A32" s="1318"/>
      <c r="B32" s="1319"/>
      <c r="C32" s="1319"/>
      <c r="D32" s="1319"/>
      <c r="E32" s="1319"/>
      <c r="F32" s="1319"/>
      <c r="G32" s="1319"/>
      <c r="H32" s="1319"/>
      <c r="I32" s="1320"/>
      <c r="J32" s="657"/>
      <c r="K32" s="657"/>
      <c r="L32" s="657"/>
      <c r="M32" s="657"/>
      <c r="N32" s="657"/>
      <c r="O32" s="657"/>
      <c r="P32" s="657"/>
      <c r="Q32" s="657"/>
      <c r="R32" s="657"/>
      <c r="S32" s="657"/>
      <c r="T32" s="657"/>
      <c r="U32" s="657"/>
      <c r="V32" s="657"/>
      <c r="W32" s="657"/>
      <c r="X32" s="657"/>
      <c r="Y32" s="657"/>
      <c r="Z32" s="657"/>
      <c r="AA32" s="657"/>
      <c r="AB32" s="657"/>
      <c r="AC32" s="657"/>
      <c r="AD32" s="657"/>
      <c r="AE32" s="657"/>
      <c r="AF32" s="657"/>
      <c r="AG32" s="657"/>
      <c r="AH32" s="657"/>
      <c r="AI32" s="657"/>
      <c r="AJ32" s="657"/>
      <c r="AK32" s="657"/>
      <c r="AL32" s="657"/>
      <c r="AM32" s="657"/>
      <c r="AN32" s="657"/>
      <c r="AO32" s="657"/>
      <c r="AP32" s="657"/>
      <c r="AQ32" s="657"/>
      <c r="AR32" s="657"/>
      <c r="AS32" s="657"/>
      <c r="AT32" s="18"/>
      <c r="AU32" s="18"/>
    </row>
    <row r="33" spans="1:38" ht="13.5" customHeight="1">
      <c r="A33" s="658" t="s">
        <v>248</v>
      </c>
      <c r="B33" s="658"/>
      <c r="C33" s="658"/>
      <c r="D33" s="658"/>
      <c r="E33" s="4" t="s">
        <v>249</v>
      </c>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row>
    <row r="34" spans="1:38" ht="13.5" customHeight="1">
      <c r="A34" s="4"/>
      <c r="B34" s="4"/>
      <c r="C34" s="4"/>
      <c r="D34" s="4"/>
      <c r="E34" s="4" t="s">
        <v>254</v>
      </c>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row>
    <row r="35" spans="1:38" ht="12" customHeight="1" thickBot="1"/>
    <row r="36" spans="1:38" ht="15.6" customHeight="1">
      <c r="J36" s="453" t="s">
        <v>171</v>
      </c>
      <c r="K36" s="467"/>
      <c r="L36" s="467"/>
      <c r="M36" s="467"/>
      <c r="N36" s="467"/>
      <c r="O36" s="467"/>
      <c r="P36" s="467"/>
      <c r="Q36" s="467"/>
      <c r="R36" s="467"/>
      <c r="S36" s="467"/>
      <c r="T36" s="467"/>
      <c r="U36" s="467"/>
      <c r="V36" s="467"/>
      <c r="W36" s="467"/>
      <c r="X36" s="467"/>
      <c r="Y36" s="467"/>
      <c r="Z36" s="467"/>
      <c r="AA36" s="467"/>
      <c r="AB36" s="468"/>
    </row>
    <row r="37" spans="1:38" ht="15.6" customHeight="1">
      <c r="J37" s="456" t="str">
        <f>"・発行責任者　　"&amp;入力シート!C41</f>
        <v>・発行責任者　　妙義　一郎</v>
      </c>
      <c r="K37" s="4"/>
      <c r="L37" s="4"/>
      <c r="M37" s="4"/>
      <c r="N37" s="4"/>
      <c r="O37" s="4"/>
      <c r="P37" s="4"/>
      <c r="Q37" s="4"/>
      <c r="R37" s="4"/>
      <c r="S37" s="4"/>
      <c r="T37" s="457" t="str">
        <f>"（電話番号）"&amp;入力シート!C42</f>
        <v>（電話番号）027-898-5945</v>
      </c>
      <c r="U37" s="4"/>
      <c r="V37" s="4"/>
      <c r="W37" s="4"/>
      <c r="X37" s="4"/>
      <c r="Y37" s="4"/>
      <c r="Z37" s="4"/>
      <c r="AA37" s="4"/>
      <c r="AB37" s="469"/>
    </row>
    <row r="38" spans="1:38" ht="15.6" customHeight="1" thickBot="1">
      <c r="J38" s="459" t="str">
        <f>"・担　当　者　　"&amp;入力シート!C43</f>
        <v>・担　当　者　　赤城　次郎</v>
      </c>
      <c r="K38" s="470"/>
      <c r="L38" s="470"/>
      <c r="M38" s="470"/>
      <c r="N38" s="470"/>
      <c r="O38" s="470"/>
      <c r="P38" s="470"/>
      <c r="Q38" s="470"/>
      <c r="R38" s="470"/>
      <c r="S38" s="470"/>
      <c r="T38" s="460" t="str">
        <f>"（電話番号）"&amp;入力シート!C44</f>
        <v>（電話番号）027-898-5945</v>
      </c>
      <c r="U38" s="470"/>
      <c r="V38" s="470"/>
      <c r="W38" s="470"/>
      <c r="X38" s="470"/>
      <c r="Y38" s="470"/>
      <c r="Z38" s="470"/>
      <c r="AA38" s="470"/>
      <c r="AB38" s="471"/>
    </row>
  </sheetData>
  <mergeCells count="219">
    <mergeCell ref="L31:M32"/>
    <mergeCell ref="N31:O32"/>
    <mergeCell ref="P31:Q32"/>
    <mergeCell ref="R31:S32"/>
    <mergeCell ref="Z29:AA30"/>
    <mergeCell ref="AB29:AC30"/>
    <mergeCell ref="AD29:AE30"/>
    <mergeCell ref="AR31:AS32"/>
    <mergeCell ref="A29:I30"/>
    <mergeCell ref="J29:K30"/>
    <mergeCell ref="L29:M30"/>
    <mergeCell ref="N29:O30"/>
    <mergeCell ref="P29:Q30"/>
    <mergeCell ref="R29:S30"/>
    <mergeCell ref="AL29:AM30"/>
    <mergeCell ref="AN29:AO30"/>
    <mergeCell ref="AP29:AQ30"/>
    <mergeCell ref="T29:U30"/>
    <mergeCell ref="V29:W30"/>
    <mergeCell ref="X29:Y30"/>
    <mergeCell ref="AF29:AG30"/>
    <mergeCell ref="AH29:AI30"/>
    <mergeCell ref="AJ29:AK30"/>
    <mergeCell ref="AU1:AY5"/>
    <mergeCell ref="A33:D33"/>
    <mergeCell ref="AF31:AG32"/>
    <mergeCell ref="AH31:AI32"/>
    <mergeCell ref="AJ31:AK32"/>
    <mergeCell ref="AL31:AM32"/>
    <mergeCell ref="AN31:AO32"/>
    <mergeCell ref="AP31:AQ32"/>
    <mergeCell ref="T31:U32"/>
    <mergeCell ref="V31:W32"/>
    <mergeCell ref="X31:Y32"/>
    <mergeCell ref="Z31:AA32"/>
    <mergeCell ref="AB31:AC32"/>
    <mergeCell ref="AD31:AE32"/>
    <mergeCell ref="AR29:AS30"/>
    <mergeCell ref="A31:I32"/>
    <mergeCell ref="J31:K32"/>
    <mergeCell ref="AP27:AQ28"/>
    <mergeCell ref="T27:U28"/>
    <mergeCell ref="V27:W28"/>
    <mergeCell ref="X27:Y28"/>
    <mergeCell ref="Z27:AA28"/>
    <mergeCell ref="AB27:AC28"/>
    <mergeCell ref="AD27:AE28"/>
    <mergeCell ref="AB23:AC24"/>
    <mergeCell ref="AD23:AE24"/>
    <mergeCell ref="AL25:AM26"/>
    <mergeCell ref="AN25:AO26"/>
    <mergeCell ref="AP25:AQ26"/>
    <mergeCell ref="AR25:AS26"/>
    <mergeCell ref="A27:I28"/>
    <mergeCell ref="J27:K28"/>
    <mergeCell ref="L27:M28"/>
    <mergeCell ref="N27:O28"/>
    <mergeCell ref="P27:Q28"/>
    <mergeCell ref="R27:S28"/>
    <mergeCell ref="Z25:AA26"/>
    <mergeCell ref="AB25:AC26"/>
    <mergeCell ref="AD25:AE26"/>
    <mergeCell ref="AF25:AG26"/>
    <mergeCell ref="AH25:AI26"/>
    <mergeCell ref="AJ25:AK26"/>
    <mergeCell ref="AR27:AS28"/>
    <mergeCell ref="AF27:AG28"/>
    <mergeCell ref="AH27:AI28"/>
    <mergeCell ref="AJ27:AK28"/>
    <mergeCell ref="AL27:AM28"/>
    <mergeCell ref="AN27:AO28"/>
    <mergeCell ref="A25:I26"/>
    <mergeCell ref="J25:K26"/>
    <mergeCell ref="L25:M26"/>
    <mergeCell ref="N25:O26"/>
    <mergeCell ref="P25:Q26"/>
    <mergeCell ref="R25:S26"/>
    <mergeCell ref="T25:U26"/>
    <mergeCell ref="V25:W26"/>
    <mergeCell ref="X25:Y26"/>
    <mergeCell ref="AR21:AS22"/>
    <mergeCell ref="A23:I24"/>
    <mergeCell ref="J23:K24"/>
    <mergeCell ref="L23:M24"/>
    <mergeCell ref="N23:O24"/>
    <mergeCell ref="P23:Q24"/>
    <mergeCell ref="R23:S24"/>
    <mergeCell ref="Z21:AA22"/>
    <mergeCell ref="AB21:AC22"/>
    <mergeCell ref="AD21:AE22"/>
    <mergeCell ref="AF21:AG22"/>
    <mergeCell ref="AH21:AI22"/>
    <mergeCell ref="AJ21:AK22"/>
    <mergeCell ref="AR23:AS24"/>
    <mergeCell ref="AF23:AG24"/>
    <mergeCell ref="AH23:AI24"/>
    <mergeCell ref="AJ23:AK24"/>
    <mergeCell ref="AL23:AM24"/>
    <mergeCell ref="AN23:AO24"/>
    <mergeCell ref="AP23:AQ24"/>
    <mergeCell ref="T23:U24"/>
    <mergeCell ref="V23:W24"/>
    <mergeCell ref="X23:Y24"/>
    <mergeCell ref="Z23:AA24"/>
    <mergeCell ref="AN19:AO20"/>
    <mergeCell ref="AP19:AQ20"/>
    <mergeCell ref="T19:U20"/>
    <mergeCell ref="V19:W20"/>
    <mergeCell ref="X19:Y20"/>
    <mergeCell ref="Z19:AA20"/>
    <mergeCell ref="AB19:AC20"/>
    <mergeCell ref="AD19:AE20"/>
    <mergeCell ref="AL21:AM22"/>
    <mergeCell ref="AN21:AO22"/>
    <mergeCell ref="AP21:AQ22"/>
    <mergeCell ref="A21:I22"/>
    <mergeCell ref="J21:K22"/>
    <mergeCell ref="L21:M22"/>
    <mergeCell ref="N21:O22"/>
    <mergeCell ref="P21:Q22"/>
    <mergeCell ref="R21:S22"/>
    <mergeCell ref="T21:U22"/>
    <mergeCell ref="V21:W22"/>
    <mergeCell ref="X21:Y22"/>
    <mergeCell ref="Z15:AA16"/>
    <mergeCell ref="AB15:AC16"/>
    <mergeCell ref="AD15:AE16"/>
    <mergeCell ref="AL17:AM18"/>
    <mergeCell ref="AN17:AO18"/>
    <mergeCell ref="AP17:AQ18"/>
    <mergeCell ref="AR17:AS18"/>
    <mergeCell ref="A19:I20"/>
    <mergeCell ref="J19:K20"/>
    <mergeCell ref="L19:M20"/>
    <mergeCell ref="N19:O20"/>
    <mergeCell ref="P19:Q20"/>
    <mergeCell ref="R19:S20"/>
    <mergeCell ref="Z17:AA18"/>
    <mergeCell ref="AB17:AC18"/>
    <mergeCell ref="AD17:AE18"/>
    <mergeCell ref="AF17:AG18"/>
    <mergeCell ref="AH17:AI18"/>
    <mergeCell ref="AJ17:AK18"/>
    <mergeCell ref="AR19:AS20"/>
    <mergeCell ref="AF19:AG20"/>
    <mergeCell ref="AH19:AI20"/>
    <mergeCell ref="AJ19:AK20"/>
    <mergeCell ref="AL19:AM20"/>
    <mergeCell ref="A17:I18"/>
    <mergeCell ref="J17:K18"/>
    <mergeCell ref="L17:M18"/>
    <mergeCell ref="N17:O18"/>
    <mergeCell ref="P17:Q18"/>
    <mergeCell ref="R17:S18"/>
    <mergeCell ref="T17:U18"/>
    <mergeCell ref="V17:W18"/>
    <mergeCell ref="X17:Y18"/>
    <mergeCell ref="AP13:AQ14"/>
    <mergeCell ref="AR13:AS14"/>
    <mergeCell ref="A15:I16"/>
    <mergeCell ref="J15:K16"/>
    <mergeCell ref="L15:M16"/>
    <mergeCell ref="N15:O16"/>
    <mergeCell ref="P15:Q16"/>
    <mergeCell ref="R15:S16"/>
    <mergeCell ref="Z13:AA14"/>
    <mergeCell ref="AB13:AC14"/>
    <mergeCell ref="AD13:AE14"/>
    <mergeCell ref="AF13:AG14"/>
    <mergeCell ref="AH13:AI14"/>
    <mergeCell ref="AJ13:AK14"/>
    <mergeCell ref="AR15:AS16"/>
    <mergeCell ref="AF15:AG16"/>
    <mergeCell ref="AH15:AI16"/>
    <mergeCell ref="AJ15:AK16"/>
    <mergeCell ref="AL15:AM16"/>
    <mergeCell ref="AN15:AO16"/>
    <mergeCell ref="AP15:AQ16"/>
    <mergeCell ref="T15:U16"/>
    <mergeCell ref="V15:W16"/>
    <mergeCell ref="X15:Y16"/>
    <mergeCell ref="AS11:AS12"/>
    <mergeCell ref="H13:I14"/>
    <mergeCell ref="J13:K14"/>
    <mergeCell ref="L13:M14"/>
    <mergeCell ref="N13:O14"/>
    <mergeCell ref="P13:Q14"/>
    <mergeCell ref="R13:S14"/>
    <mergeCell ref="T13:U14"/>
    <mergeCell ref="V13:W14"/>
    <mergeCell ref="X13:Y14"/>
    <mergeCell ref="AA11:AA12"/>
    <mergeCell ref="AB11:AF12"/>
    <mergeCell ref="AG11:AG12"/>
    <mergeCell ref="AH11:AL12"/>
    <mergeCell ref="AM11:AM12"/>
    <mergeCell ref="AN11:AR12"/>
    <mergeCell ref="H11:I12"/>
    <mergeCell ref="J11:N12"/>
    <mergeCell ref="O11:O12"/>
    <mergeCell ref="P11:T12"/>
    <mergeCell ref="U11:U12"/>
    <mergeCell ref="V11:Z12"/>
    <mergeCell ref="AL13:AM14"/>
    <mergeCell ref="AN13:AO14"/>
    <mergeCell ref="A8:C8"/>
    <mergeCell ref="E8:K8"/>
    <mergeCell ref="N8:S8"/>
    <mergeCell ref="A9:C9"/>
    <mergeCell ref="E9:K9"/>
    <mergeCell ref="N9:S9"/>
    <mergeCell ref="A2:AS2"/>
    <mergeCell ref="A7:C7"/>
    <mergeCell ref="D4:L4"/>
    <mergeCell ref="D7:AA7"/>
    <mergeCell ref="AH8:AR8"/>
    <mergeCell ref="AH9:AR9"/>
    <mergeCell ref="AM3:AS3"/>
    <mergeCell ref="AH5:AS7"/>
  </mergeCells>
  <phoneticPr fontId="3"/>
  <conditionalFormatting sqref="E9:K9">
    <cfRule type="expression" dxfId="30" priority="3">
      <formula>LEN(E9)&gt;0</formula>
    </cfRule>
  </conditionalFormatting>
  <conditionalFormatting sqref="N9:S9">
    <cfRule type="expression" dxfId="29" priority="2">
      <formula>LEN(N9)&gt;0</formula>
    </cfRule>
  </conditionalFormatting>
  <conditionalFormatting sqref="AM3:AT3">
    <cfRule type="expression" dxfId="28" priority="1">
      <formula>LEN(AM3)&gt;0</formula>
    </cfRule>
  </conditionalFormatting>
  <hyperlinks>
    <hyperlink ref="AU1:AY5" location="入力シート!A1" display="入力シート" xr:uid="{00000000-0004-0000-0700-000000000000}"/>
  </hyperlinks>
  <pageMargins left="0.78740157480314965" right="0.78740157480314965" top="0.98425196850393704" bottom="0.98425196850393704" header="0.51181102362204722" footer="0.51181102362204722"/>
  <pageSetup paperSize="9" scale="84" fitToWidth="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gumma_Y4_1">
    <tabColor theme="0"/>
    <pageSetUpPr fitToPage="1"/>
  </sheetPr>
  <dimension ref="C1:AO64"/>
  <sheetViews>
    <sheetView showGridLines="0" zoomScaleNormal="100" zoomScaleSheetLayoutView="70" workbookViewId="0"/>
  </sheetViews>
  <sheetFormatPr defaultColWidth="10" defaultRowHeight="18"/>
  <cols>
    <col min="1" max="1" width="10" style="26" customWidth="1"/>
    <col min="2" max="2" width="2.125" style="26" customWidth="1"/>
    <col min="3" max="3" width="2.625" style="26" customWidth="1"/>
    <col min="4" max="10" width="3.5" style="26" customWidth="1"/>
    <col min="11" max="13" width="3.75" style="26" customWidth="1"/>
    <col min="14" max="27" width="4" style="26" customWidth="1"/>
    <col min="28" max="28" width="7.125" style="26" customWidth="1"/>
    <col min="29" max="32" width="3.75" style="26" customWidth="1"/>
    <col min="33" max="33" width="1.875" style="26" customWidth="1"/>
    <col min="34" max="46" width="3.75" style="26" customWidth="1"/>
    <col min="47" max="16384" width="10" style="26"/>
  </cols>
  <sheetData>
    <row r="1" spans="3:37">
      <c r="AG1" s="579" t="s">
        <v>154</v>
      </c>
      <c r="AH1" s="580"/>
      <c r="AI1" s="580"/>
      <c r="AJ1" s="580"/>
      <c r="AK1" s="581"/>
    </row>
    <row r="2" spans="3:37" ht="13.5" customHeight="1">
      <c r="C2" s="15" t="s">
        <v>255</v>
      </c>
      <c r="D2" s="24"/>
      <c r="E2" s="24"/>
      <c r="F2" s="24"/>
      <c r="G2" s="24"/>
      <c r="H2" s="24"/>
      <c r="I2" s="24"/>
      <c r="J2" s="661" t="s">
        <v>94</v>
      </c>
      <c r="K2" s="661"/>
      <c r="L2" s="661"/>
      <c r="M2" s="661"/>
      <c r="N2" s="661"/>
      <c r="O2" s="661"/>
      <c r="P2" s="661"/>
      <c r="Q2" s="661"/>
      <c r="R2" s="661"/>
      <c r="S2" s="661"/>
      <c r="T2" s="661"/>
      <c r="U2" s="661"/>
      <c r="V2" s="24"/>
      <c r="W2" s="24"/>
      <c r="X2" s="24"/>
      <c r="Y2" s="24"/>
      <c r="Z2" s="24"/>
      <c r="AA2" s="24"/>
      <c r="AB2" s="25"/>
      <c r="AG2" s="582"/>
      <c r="AH2" s="583"/>
      <c r="AI2" s="583"/>
      <c r="AJ2" s="583"/>
      <c r="AK2" s="584"/>
    </row>
    <row r="3" spans="3:37" ht="13.5" customHeight="1">
      <c r="D3" s="24"/>
      <c r="E3" s="24"/>
      <c r="F3" s="24"/>
      <c r="G3" s="24"/>
      <c r="H3" s="24"/>
      <c r="I3" s="24"/>
      <c r="J3" s="661"/>
      <c r="K3" s="661"/>
      <c r="L3" s="661"/>
      <c r="M3" s="661"/>
      <c r="N3" s="661"/>
      <c r="O3" s="661"/>
      <c r="P3" s="661"/>
      <c r="Q3" s="661"/>
      <c r="R3" s="661"/>
      <c r="S3" s="661"/>
      <c r="T3" s="661"/>
      <c r="U3" s="661"/>
      <c r="V3" s="24"/>
      <c r="W3" s="24"/>
      <c r="X3" s="24"/>
      <c r="Y3" s="24"/>
      <c r="Z3" s="24"/>
      <c r="AA3" s="24"/>
      <c r="AB3" s="25"/>
      <c r="AG3" s="582"/>
      <c r="AH3" s="583"/>
      <c r="AI3" s="583"/>
      <c r="AJ3" s="583"/>
      <c r="AK3" s="584"/>
    </row>
    <row r="4" spans="3:37">
      <c r="D4" s="662" t="s">
        <v>256</v>
      </c>
      <c r="E4" s="662"/>
      <c r="F4" s="662"/>
      <c r="G4" s="662"/>
      <c r="H4" s="662"/>
      <c r="I4" s="662"/>
      <c r="J4" s="662"/>
      <c r="K4" s="662"/>
      <c r="L4" s="662"/>
      <c r="M4" s="662"/>
      <c r="N4" s="662"/>
      <c r="O4" s="662"/>
      <c r="P4" s="662"/>
      <c r="Q4" s="662"/>
      <c r="R4" s="662"/>
      <c r="S4" s="662"/>
      <c r="T4" s="662"/>
      <c r="U4" s="662"/>
      <c r="V4" s="662"/>
      <c r="W4" s="662"/>
      <c r="X4" s="662"/>
      <c r="Y4" s="662"/>
      <c r="Z4" s="662"/>
      <c r="AA4" s="662"/>
      <c r="AG4" s="582"/>
      <c r="AH4" s="583"/>
      <c r="AI4" s="583"/>
      <c r="AJ4" s="583"/>
      <c r="AK4" s="584"/>
    </row>
    <row r="5" spans="3:37" ht="18.600000000000001" thickBot="1">
      <c r="I5" s="27"/>
      <c r="J5" s="27"/>
      <c r="K5" s="27"/>
      <c r="L5" s="27"/>
      <c r="M5" s="27"/>
      <c r="N5" s="27"/>
      <c r="O5" s="27"/>
      <c r="P5" s="27"/>
      <c r="Q5" s="27"/>
      <c r="R5" s="27"/>
      <c r="S5" s="27"/>
      <c r="T5" s="27"/>
      <c r="U5" s="27"/>
      <c r="V5" s="27"/>
      <c r="W5" s="27"/>
      <c r="X5" s="27"/>
      <c r="Y5" s="27"/>
      <c r="Z5" s="27"/>
      <c r="AA5" s="27"/>
      <c r="AG5" s="585"/>
      <c r="AH5" s="586"/>
      <c r="AI5" s="586"/>
      <c r="AJ5" s="586"/>
      <c r="AK5" s="587"/>
    </row>
    <row r="6" spans="3:37" ht="23.25" customHeight="1">
      <c r="C6" s="28"/>
      <c r="D6" s="663" t="s">
        <v>257</v>
      </c>
      <c r="E6" s="664"/>
      <c r="F6" s="664"/>
      <c r="G6" s="664"/>
      <c r="H6" s="665"/>
      <c r="I6" s="29"/>
      <c r="J6" s="30"/>
      <c r="K6" s="29"/>
      <c r="L6" s="31"/>
      <c r="M6" s="31"/>
      <c r="N6" s="31"/>
      <c r="O6" s="30"/>
      <c r="P6" s="32"/>
      <c r="Q6" s="32"/>
      <c r="R6" s="32"/>
      <c r="S6" s="32"/>
      <c r="T6" s="32"/>
      <c r="U6" s="32"/>
      <c r="V6" s="32"/>
      <c r="W6" s="32"/>
      <c r="X6" s="32"/>
      <c r="Y6" s="32"/>
      <c r="Z6" s="32"/>
      <c r="AA6" s="32"/>
    </row>
    <row r="7" spans="3:37" ht="19.5" customHeight="1">
      <c r="C7" s="28"/>
      <c r="D7" s="666" t="s">
        <v>258</v>
      </c>
      <c r="E7" s="667"/>
      <c r="F7" s="667"/>
      <c r="G7" s="667"/>
      <c r="H7" s="668"/>
      <c r="I7" s="672"/>
      <c r="J7" s="673"/>
      <c r="K7" s="673"/>
      <c r="L7" s="673"/>
      <c r="M7" s="673"/>
      <c r="N7" s="673"/>
      <c r="O7" s="673"/>
      <c r="P7" s="673"/>
      <c r="Q7" s="673"/>
      <c r="R7" s="673"/>
      <c r="S7" s="673"/>
      <c r="T7" s="673"/>
      <c r="U7" s="673"/>
      <c r="V7" s="673"/>
      <c r="W7" s="673"/>
      <c r="X7" s="673"/>
      <c r="Y7" s="673"/>
      <c r="Z7" s="673"/>
      <c r="AA7" s="674"/>
    </row>
    <row r="8" spans="3:37" ht="19.5" customHeight="1">
      <c r="C8" s="28"/>
      <c r="D8" s="669"/>
      <c r="E8" s="670"/>
      <c r="F8" s="670"/>
      <c r="G8" s="670"/>
      <c r="H8" s="671"/>
      <c r="I8" s="675"/>
      <c r="J8" s="676"/>
      <c r="K8" s="676"/>
      <c r="L8" s="676"/>
      <c r="M8" s="676"/>
      <c r="N8" s="676"/>
      <c r="O8" s="676"/>
      <c r="P8" s="676"/>
      <c r="Q8" s="676"/>
      <c r="R8" s="676"/>
      <c r="S8" s="676"/>
      <c r="T8" s="676"/>
      <c r="U8" s="676"/>
      <c r="V8" s="676"/>
      <c r="W8" s="676"/>
      <c r="X8" s="676"/>
      <c r="Y8" s="676"/>
      <c r="Z8" s="676"/>
      <c r="AA8" s="677"/>
    </row>
    <row r="9" spans="3:37" ht="13.5" customHeight="1">
      <c r="C9" s="28"/>
      <c r="D9" s="678" t="s">
        <v>259</v>
      </c>
      <c r="E9" s="679"/>
      <c r="F9" s="679"/>
      <c r="G9" s="679"/>
      <c r="H9" s="680"/>
      <c r="I9" s="687"/>
      <c r="J9" s="688"/>
      <c r="K9" s="688"/>
      <c r="L9" s="688"/>
      <c r="M9" s="688"/>
      <c r="N9" s="688"/>
      <c r="O9" s="688"/>
      <c r="P9" s="688"/>
      <c r="Q9" s="688"/>
      <c r="R9" s="688"/>
      <c r="S9" s="688"/>
      <c r="T9" s="688"/>
      <c r="U9" s="688"/>
      <c r="V9" s="688"/>
      <c r="W9" s="688"/>
      <c r="X9" s="688"/>
      <c r="Y9" s="688"/>
      <c r="Z9" s="688"/>
      <c r="AA9" s="689"/>
    </row>
    <row r="10" spans="3:37" ht="13.5" customHeight="1">
      <c r="C10" s="28"/>
      <c r="D10" s="681"/>
      <c r="E10" s="682"/>
      <c r="F10" s="682"/>
      <c r="G10" s="682"/>
      <c r="H10" s="683"/>
      <c r="I10" s="690"/>
      <c r="J10" s="691"/>
      <c r="K10" s="691"/>
      <c r="L10" s="691"/>
      <c r="M10" s="691"/>
      <c r="N10" s="691"/>
      <c r="O10" s="691"/>
      <c r="P10" s="691"/>
      <c r="Q10" s="691"/>
      <c r="R10" s="691"/>
      <c r="S10" s="691"/>
      <c r="T10" s="691"/>
      <c r="U10" s="691"/>
      <c r="V10" s="691"/>
      <c r="W10" s="691"/>
      <c r="X10" s="691"/>
      <c r="Y10" s="691"/>
      <c r="Z10" s="691"/>
      <c r="AA10" s="692"/>
    </row>
    <row r="11" spans="3:37" ht="13.5" customHeight="1">
      <c r="C11" s="28"/>
      <c r="D11" s="684"/>
      <c r="E11" s="685"/>
      <c r="F11" s="685"/>
      <c r="G11" s="685"/>
      <c r="H11" s="686"/>
      <c r="I11" s="693"/>
      <c r="J11" s="694"/>
      <c r="K11" s="694"/>
      <c r="L11" s="694"/>
      <c r="M11" s="694"/>
      <c r="N11" s="694"/>
      <c r="O11" s="694"/>
      <c r="P11" s="694"/>
      <c r="Q11" s="694"/>
      <c r="R11" s="694"/>
      <c r="S11" s="694"/>
      <c r="T11" s="694"/>
      <c r="U11" s="694"/>
      <c r="V11" s="694"/>
      <c r="W11" s="694"/>
      <c r="X11" s="694"/>
      <c r="Y11" s="694"/>
      <c r="Z11" s="694"/>
      <c r="AA11" s="695"/>
    </row>
    <row r="12" spans="3:37">
      <c r="D12" s="33"/>
      <c r="E12" s="33"/>
      <c r="F12" s="33"/>
      <c r="G12" s="33"/>
      <c r="H12" s="33"/>
      <c r="I12" s="34"/>
      <c r="J12" s="34"/>
      <c r="K12" s="34"/>
      <c r="L12" s="34"/>
      <c r="M12" s="34"/>
      <c r="N12" s="34"/>
      <c r="O12" s="34"/>
      <c r="P12" s="34"/>
      <c r="Q12" s="34"/>
      <c r="R12" s="34"/>
      <c r="S12" s="34"/>
      <c r="T12" s="34"/>
      <c r="U12" s="34"/>
      <c r="V12" s="34"/>
      <c r="W12" s="34"/>
      <c r="X12" s="34"/>
      <c r="Y12" s="34"/>
      <c r="Z12" s="33"/>
      <c r="AA12" s="33"/>
    </row>
    <row r="13" spans="3:37" ht="13.5" customHeight="1">
      <c r="D13" s="696" t="s">
        <v>260</v>
      </c>
      <c r="E13" s="697"/>
      <c r="F13" s="697"/>
      <c r="G13" s="697"/>
      <c r="H13" s="697"/>
      <c r="I13" s="697"/>
      <c r="J13" s="697"/>
      <c r="K13" s="697"/>
      <c r="L13" s="697"/>
      <c r="M13" s="697"/>
      <c r="N13" s="697"/>
      <c r="O13" s="697"/>
      <c r="P13" s="697"/>
      <c r="Q13" s="697"/>
      <c r="R13" s="697"/>
      <c r="S13" s="697"/>
      <c r="T13" s="697"/>
      <c r="U13" s="697"/>
      <c r="V13" s="697"/>
      <c r="W13" s="697"/>
      <c r="X13" s="697"/>
      <c r="Y13" s="697"/>
      <c r="Z13" s="697"/>
      <c r="AA13" s="698"/>
    </row>
    <row r="14" spans="3:37">
      <c r="D14" s="699"/>
      <c r="E14" s="700"/>
      <c r="F14" s="700"/>
      <c r="G14" s="700"/>
      <c r="H14" s="700"/>
      <c r="I14" s="700"/>
      <c r="J14" s="700"/>
      <c r="K14" s="700"/>
      <c r="L14" s="700"/>
      <c r="M14" s="700"/>
      <c r="N14" s="700"/>
      <c r="O14" s="700"/>
      <c r="P14" s="700"/>
      <c r="Q14" s="700"/>
      <c r="R14" s="700"/>
      <c r="S14" s="700"/>
      <c r="T14" s="700"/>
      <c r="U14" s="700"/>
      <c r="V14" s="700"/>
      <c r="W14" s="700"/>
      <c r="X14" s="700"/>
      <c r="Y14" s="700"/>
      <c r="Z14" s="700"/>
      <c r="AA14" s="701"/>
    </row>
    <row r="15" spans="3:37">
      <c r="C15" s="28"/>
      <c r="D15" s="30"/>
      <c r="E15" s="30"/>
      <c r="F15" s="30"/>
      <c r="G15" s="30"/>
      <c r="H15" s="30"/>
      <c r="I15" s="30"/>
      <c r="J15" s="30"/>
      <c r="K15" s="30"/>
      <c r="L15" s="32"/>
      <c r="M15" s="32"/>
      <c r="N15" s="702"/>
      <c r="O15" s="702"/>
      <c r="P15" s="702"/>
      <c r="Q15" s="702"/>
      <c r="R15" s="702"/>
      <c r="S15" s="702"/>
      <c r="T15" s="702"/>
      <c r="U15" s="702"/>
      <c r="V15" s="702"/>
      <c r="W15" s="702"/>
      <c r="X15" s="702"/>
      <c r="Y15" s="702"/>
      <c r="Z15" s="702"/>
      <c r="AA15" s="702"/>
    </row>
    <row r="16" spans="3:37">
      <c r="C16" s="28"/>
      <c r="D16" s="30"/>
      <c r="E16" s="30"/>
      <c r="F16" s="30"/>
      <c r="G16" s="30"/>
      <c r="H16" s="30"/>
      <c r="I16" s="30"/>
      <c r="J16" s="30"/>
      <c r="K16" s="32"/>
      <c r="L16" s="32"/>
      <c r="M16" s="32"/>
      <c r="N16" s="32"/>
      <c r="O16" s="32"/>
      <c r="P16" s="32"/>
      <c r="Q16" s="32"/>
      <c r="R16" s="32"/>
      <c r="S16" s="702"/>
      <c r="T16" s="702"/>
      <c r="U16" s="702"/>
      <c r="V16" s="702"/>
      <c r="W16" s="702"/>
      <c r="X16" s="702"/>
      <c r="Y16" s="702"/>
      <c r="Z16" s="702"/>
      <c r="AA16" s="702"/>
    </row>
    <row r="17" spans="3:41">
      <c r="C17" s="28"/>
      <c r="D17" s="30"/>
      <c r="E17" s="30"/>
      <c r="F17" s="30"/>
      <c r="G17" s="30"/>
      <c r="H17" s="30"/>
      <c r="I17" s="30"/>
      <c r="J17" s="35"/>
      <c r="K17" s="35"/>
      <c r="L17" s="35"/>
      <c r="M17" s="35"/>
      <c r="N17" s="35"/>
      <c r="O17" s="35"/>
      <c r="P17" s="35"/>
      <c r="Q17" s="35"/>
      <c r="R17" s="35"/>
      <c r="S17" s="35"/>
      <c r="T17" s="35"/>
      <c r="U17" s="35"/>
      <c r="V17" s="35"/>
      <c r="W17" s="35"/>
      <c r="X17" s="35"/>
      <c r="Y17" s="35"/>
      <c r="Z17" s="35"/>
      <c r="AA17" s="35"/>
    </row>
    <row r="18" spans="3:41">
      <c r="D18" s="36"/>
      <c r="E18" s="36"/>
      <c r="F18" s="36"/>
      <c r="G18" s="36"/>
      <c r="H18" s="36"/>
      <c r="I18" s="36"/>
      <c r="J18" s="36"/>
      <c r="K18" s="36"/>
      <c r="L18" s="36"/>
      <c r="M18" s="36"/>
      <c r="N18" s="36"/>
      <c r="O18" s="36"/>
      <c r="P18" s="36"/>
      <c r="Q18" s="36"/>
    </row>
    <row r="19" spans="3:41" ht="20.100000000000001">
      <c r="D19" s="660" t="s">
        <v>261</v>
      </c>
      <c r="E19" s="660"/>
      <c r="F19" s="660"/>
      <c r="G19" s="660"/>
      <c r="H19" s="660"/>
      <c r="I19" s="703"/>
      <c r="J19" s="703"/>
      <c r="K19" s="703"/>
      <c r="L19" s="703"/>
      <c r="M19" s="703"/>
      <c r="N19" s="703"/>
      <c r="O19" s="703"/>
      <c r="P19" s="703"/>
      <c r="Q19" s="37"/>
      <c r="R19" s="37"/>
    </row>
    <row r="20" spans="3:41">
      <c r="D20" s="660"/>
      <c r="E20" s="660"/>
      <c r="F20" s="660"/>
      <c r="G20" s="660"/>
      <c r="H20" s="660"/>
      <c r="I20" s="703"/>
      <c r="J20" s="703"/>
      <c r="K20" s="703"/>
      <c r="L20" s="703"/>
      <c r="M20" s="703"/>
      <c r="N20" s="703"/>
      <c r="O20" s="703"/>
      <c r="P20" s="703"/>
    </row>
    <row r="22" spans="3:41" ht="20.25" customHeight="1">
      <c r="D22" s="660" t="s">
        <v>262</v>
      </c>
      <c r="E22" s="660"/>
      <c r="F22" s="660"/>
      <c r="G22" s="660"/>
      <c r="H22" s="660"/>
      <c r="I22" s="660"/>
      <c r="J22" s="660"/>
      <c r="K22" s="660"/>
      <c r="L22" s="660"/>
      <c r="M22" s="660"/>
      <c r="N22" s="660"/>
      <c r="O22" s="660"/>
      <c r="P22" s="660"/>
      <c r="Q22" s="660"/>
      <c r="R22" s="660"/>
      <c r="S22" s="660"/>
      <c r="T22" s="660"/>
      <c r="U22" s="660"/>
      <c r="V22" s="660"/>
      <c r="W22" s="660"/>
      <c r="X22" s="660"/>
      <c r="Y22" s="660"/>
      <c r="Z22" s="660"/>
      <c r="AA22" s="660"/>
    </row>
    <row r="23" spans="3:41" ht="20.25" customHeight="1">
      <c r="D23" s="660" t="s">
        <v>263</v>
      </c>
      <c r="E23" s="660"/>
      <c r="F23" s="660"/>
      <c r="G23" s="660"/>
      <c r="H23" s="660"/>
      <c r="I23" s="660" t="s">
        <v>264</v>
      </c>
      <c r="J23" s="660"/>
      <c r="K23" s="660"/>
      <c r="L23" s="660"/>
      <c r="M23" s="660"/>
      <c r="N23" s="660"/>
      <c r="O23" s="660"/>
      <c r="P23" s="660"/>
      <c r="Q23" s="660"/>
      <c r="R23" s="660" t="s">
        <v>265</v>
      </c>
      <c r="S23" s="660"/>
      <c r="T23" s="660"/>
      <c r="U23" s="660"/>
      <c r="V23" s="660"/>
      <c r="W23" s="660"/>
      <c r="X23" s="660"/>
      <c r="Y23" s="660"/>
      <c r="Z23" s="660"/>
      <c r="AA23" s="660"/>
    </row>
    <row r="24" spans="3:41" ht="34.5" customHeight="1">
      <c r="D24" s="704" t="s">
        <v>266</v>
      </c>
      <c r="E24" s="705"/>
      <c r="F24" s="705"/>
      <c r="G24" s="705"/>
      <c r="H24" s="705"/>
      <c r="I24" s="706"/>
      <c r="J24" s="706"/>
      <c r="K24" s="706"/>
      <c r="L24" s="706"/>
      <c r="M24" s="706"/>
      <c r="N24" s="706"/>
      <c r="O24" s="706"/>
      <c r="P24" s="707" t="s">
        <v>267</v>
      </c>
      <c r="Q24" s="707"/>
      <c r="R24" s="708"/>
      <c r="S24" s="708"/>
      <c r="T24" s="708"/>
      <c r="U24" s="708"/>
      <c r="V24" s="708"/>
      <c r="W24" s="708"/>
      <c r="X24" s="708"/>
      <c r="Y24" s="708"/>
      <c r="Z24" s="708"/>
      <c r="AA24" s="38" t="s">
        <v>268</v>
      </c>
    </row>
    <row r="25" spans="3:41" ht="34.5" customHeight="1" thickBot="1">
      <c r="D25" s="710" t="s">
        <v>269</v>
      </c>
      <c r="E25" s="711"/>
      <c r="F25" s="711"/>
      <c r="G25" s="711"/>
      <c r="H25" s="711"/>
      <c r="I25" s="712"/>
      <c r="J25" s="712"/>
      <c r="K25" s="712"/>
      <c r="L25" s="712"/>
      <c r="M25" s="712"/>
      <c r="N25" s="712"/>
      <c r="O25" s="712"/>
      <c r="P25" s="713" t="s">
        <v>267</v>
      </c>
      <c r="Q25" s="713"/>
      <c r="R25" s="714"/>
      <c r="S25" s="714"/>
      <c r="T25" s="714"/>
      <c r="U25" s="714"/>
      <c r="V25" s="714"/>
      <c r="W25" s="714"/>
      <c r="X25" s="714"/>
      <c r="Y25" s="714"/>
      <c r="Z25" s="714"/>
      <c r="AA25" s="39" t="s">
        <v>268</v>
      </c>
    </row>
    <row r="26" spans="3:41" ht="34.5" customHeight="1" thickTop="1">
      <c r="D26" s="715" t="s">
        <v>270</v>
      </c>
      <c r="E26" s="715"/>
      <c r="F26" s="715"/>
      <c r="G26" s="715"/>
      <c r="H26" s="715"/>
      <c r="I26" s="716"/>
      <c r="J26" s="716"/>
      <c r="K26" s="716"/>
      <c r="L26" s="716"/>
      <c r="M26" s="716"/>
      <c r="N26" s="716"/>
      <c r="O26" s="716"/>
      <c r="P26" s="717" t="s">
        <v>267</v>
      </c>
      <c r="Q26" s="717"/>
      <c r="R26" s="718"/>
      <c r="S26" s="718"/>
      <c r="T26" s="718"/>
      <c r="U26" s="718"/>
      <c r="V26" s="718"/>
      <c r="W26" s="718"/>
      <c r="X26" s="718"/>
      <c r="Y26" s="718"/>
      <c r="Z26" s="718"/>
      <c r="AA26" s="40" t="s">
        <v>268</v>
      </c>
    </row>
    <row r="28" spans="3:41">
      <c r="D28" s="26" t="s">
        <v>271</v>
      </c>
    </row>
    <row r="29" spans="3:41" ht="13.5" customHeight="1">
      <c r="D29" s="660" t="s">
        <v>272</v>
      </c>
      <c r="E29" s="660"/>
      <c r="F29" s="660"/>
      <c r="G29" s="660"/>
      <c r="I29" s="660" t="s">
        <v>273</v>
      </c>
      <c r="J29" s="660"/>
      <c r="K29" s="660"/>
      <c r="L29" s="660"/>
      <c r="M29" s="660"/>
      <c r="N29" s="660"/>
      <c r="O29" s="660"/>
      <c r="P29" s="660"/>
      <c r="Q29" s="660"/>
      <c r="R29" s="660"/>
      <c r="S29" s="660"/>
      <c r="T29" s="660"/>
      <c r="U29" s="660"/>
      <c r="V29" s="660"/>
      <c r="W29" s="660"/>
      <c r="X29" s="660"/>
      <c r="Y29" s="660"/>
      <c r="Z29" s="660"/>
      <c r="AA29" s="660"/>
    </row>
    <row r="30" spans="3:41" ht="14.25" customHeight="1">
      <c r="D30" s="41"/>
      <c r="E30" s="660" t="s">
        <v>274</v>
      </c>
      <c r="F30" s="660"/>
      <c r="G30" s="660"/>
      <c r="I30" s="709" t="str">
        <f>入力シート!C6</f>
        <v>前橋市長</v>
      </c>
      <c r="J30" s="709"/>
      <c r="K30" s="709"/>
      <c r="L30" s="709"/>
      <c r="M30" s="709"/>
      <c r="N30" s="709"/>
      <c r="O30" s="709"/>
      <c r="P30" s="709"/>
      <c r="Q30" s="709"/>
      <c r="R30" s="709"/>
      <c r="S30" s="709"/>
      <c r="T30" s="709"/>
      <c r="U30" s="709"/>
      <c r="V30" s="709"/>
      <c r="W30" s="709"/>
      <c r="X30" s="709"/>
      <c r="Y30" s="709"/>
      <c r="Z30" s="709"/>
      <c r="AA30" s="709"/>
    </row>
    <row r="31" spans="3:41" ht="13.5" customHeight="1">
      <c r="D31" s="30"/>
      <c r="E31" s="660" t="s">
        <v>275</v>
      </c>
      <c r="F31" s="660"/>
      <c r="G31" s="660"/>
      <c r="I31" s="709"/>
      <c r="J31" s="709"/>
      <c r="K31" s="709"/>
      <c r="L31" s="709"/>
      <c r="M31" s="709"/>
      <c r="N31" s="709"/>
      <c r="O31" s="709"/>
      <c r="P31" s="709"/>
      <c r="Q31" s="709"/>
      <c r="R31" s="709"/>
      <c r="S31" s="709"/>
      <c r="T31" s="709"/>
      <c r="U31" s="709"/>
      <c r="V31" s="709"/>
      <c r="W31" s="709"/>
      <c r="X31" s="709"/>
      <c r="Y31" s="709"/>
      <c r="Z31" s="709"/>
      <c r="AA31" s="709"/>
      <c r="AK31" s="662"/>
      <c r="AL31" s="662"/>
      <c r="AM31" s="662"/>
      <c r="AN31" s="662"/>
      <c r="AO31" s="662"/>
    </row>
    <row r="32" spans="3:41" ht="13.5" customHeight="1">
      <c r="D32" s="30"/>
      <c r="E32" s="660" t="s">
        <v>276</v>
      </c>
      <c r="F32" s="660"/>
      <c r="G32" s="660"/>
      <c r="I32" s="660" t="s">
        <v>277</v>
      </c>
      <c r="J32" s="660"/>
      <c r="K32" s="660"/>
      <c r="L32" s="660"/>
      <c r="M32" s="660"/>
      <c r="N32" s="660"/>
      <c r="O32" s="660"/>
      <c r="P32" s="660"/>
      <c r="Q32" s="660"/>
      <c r="R32" s="660"/>
      <c r="S32" s="660"/>
      <c r="T32" s="660"/>
      <c r="U32" s="660"/>
      <c r="V32" s="660"/>
      <c r="W32" s="660"/>
      <c r="X32" s="660"/>
      <c r="Y32" s="660"/>
      <c r="Z32" s="660"/>
      <c r="AA32" s="660"/>
      <c r="AK32" s="662"/>
      <c r="AL32" s="662"/>
      <c r="AM32" s="662"/>
      <c r="AN32" s="662"/>
      <c r="AO32" s="662"/>
    </row>
    <row r="33" spans="4:27" ht="13.5" customHeight="1">
      <c r="I33" s="719"/>
      <c r="J33" s="719"/>
      <c r="K33" s="719"/>
      <c r="L33" s="719"/>
      <c r="M33" s="719"/>
      <c r="N33" s="719"/>
      <c r="O33" s="719"/>
      <c r="P33" s="719"/>
      <c r="Q33" s="719"/>
      <c r="R33" s="719"/>
      <c r="S33" s="719"/>
      <c r="T33" s="719"/>
      <c r="U33" s="719"/>
      <c r="V33" s="719"/>
      <c r="W33" s="719"/>
      <c r="X33" s="719"/>
      <c r="Y33" s="719"/>
      <c r="Z33" s="719"/>
      <c r="AA33" s="719"/>
    </row>
    <row r="34" spans="4:27" ht="32.25" customHeight="1">
      <c r="I34" s="719"/>
      <c r="J34" s="719"/>
      <c r="K34" s="719"/>
      <c r="L34" s="719"/>
      <c r="M34" s="719"/>
      <c r="N34" s="719"/>
      <c r="O34" s="719"/>
      <c r="P34" s="719"/>
      <c r="Q34" s="719"/>
      <c r="R34" s="719"/>
      <c r="S34" s="719"/>
      <c r="T34" s="719"/>
      <c r="U34" s="719"/>
      <c r="V34" s="719"/>
      <c r="W34" s="719"/>
      <c r="X34" s="719"/>
      <c r="Y34" s="719"/>
      <c r="Z34" s="719"/>
      <c r="AA34" s="719"/>
    </row>
    <row r="35" spans="4:27" ht="15.95" customHeight="1">
      <c r="I35" s="720" t="s">
        <v>278</v>
      </c>
      <c r="J35" s="720"/>
      <c r="K35" s="720"/>
      <c r="L35" s="42"/>
      <c r="M35" s="42"/>
      <c r="N35" s="721" t="s">
        <v>279</v>
      </c>
      <c r="O35" s="721"/>
      <c r="P35" s="721"/>
      <c r="Q35" s="721"/>
      <c r="R35" s="721"/>
      <c r="S35" s="721"/>
      <c r="T35" s="721"/>
      <c r="U35" s="721"/>
      <c r="V35" s="721"/>
      <c r="W35" s="721"/>
      <c r="X35" s="721"/>
      <c r="Y35" s="721"/>
      <c r="Z35" s="721"/>
      <c r="AA35" s="43"/>
    </row>
    <row r="36" spans="4:27" ht="15.95" customHeight="1">
      <c r="I36" s="720"/>
      <c r="J36" s="720"/>
      <c r="K36" s="720"/>
      <c r="L36" s="42"/>
      <c r="M36" s="42"/>
      <c r="N36" s="721"/>
      <c r="O36" s="721"/>
      <c r="P36" s="721"/>
      <c r="Q36" s="721"/>
      <c r="R36" s="721"/>
      <c r="S36" s="721"/>
      <c r="T36" s="721"/>
      <c r="U36" s="721"/>
      <c r="V36" s="721"/>
      <c r="W36" s="721"/>
      <c r="X36" s="721"/>
      <c r="Y36" s="721"/>
      <c r="Z36" s="721"/>
      <c r="AA36" s="43"/>
    </row>
    <row r="37" spans="4:27" ht="13.5" customHeight="1">
      <c r="I37" s="720" t="s">
        <v>280</v>
      </c>
      <c r="J37" s="720"/>
      <c r="K37" s="720"/>
      <c r="L37" s="720"/>
      <c r="M37" s="720"/>
      <c r="N37" s="720"/>
      <c r="O37" s="720"/>
      <c r="P37" s="720"/>
      <c r="Q37" s="720"/>
      <c r="R37" s="720"/>
      <c r="S37" s="720"/>
      <c r="T37" s="720"/>
      <c r="U37" s="720"/>
      <c r="V37" s="720"/>
      <c r="W37" s="720"/>
      <c r="X37" s="720"/>
      <c r="Y37" s="720"/>
      <c r="Z37" s="720"/>
      <c r="AA37" s="720"/>
    </row>
    <row r="38" spans="4:27" ht="13.5" customHeight="1">
      <c r="I38" s="724"/>
      <c r="J38" s="660"/>
      <c r="K38" s="660"/>
      <c r="L38" s="660"/>
      <c r="M38" s="660"/>
      <c r="N38" s="660"/>
      <c r="O38" s="660"/>
      <c r="P38" s="660"/>
      <c r="Q38" s="660"/>
      <c r="R38" s="660"/>
      <c r="S38" s="660"/>
      <c r="T38" s="660"/>
      <c r="U38" s="660"/>
      <c r="V38" s="660"/>
      <c r="W38" s="660"/>
      <c r="X38" s="660"/>
      <c r="Y38" s="660"/>
      <c r="Z38" s="660"/>
      <c r="AA38" s="660"/>
    </row>
    <row r="39" spans="4:27" ht="13.5" customHeight="1">
      <c r="I39" s="660"/>
      <c r="J39" s="660"/>
      <c r="K39" s="660"/>
      <c r="L39" s="660"/>
      <c r="M39" s="660"/>
      <c r="N39" s="660"/>
      <c r="O39" s="660"/>
      <c r="P39" s="660"/>
      <c r="Q39" s="660"/>
      <c r="R39" s="660"/>
      <c r="S39" s="660"/>
      <c r="T39" s="660"/>
      <c r="U39" s="660"/>
      <c r="V39" s="660"/>
      <c r="W39" s="660"/>
      <c r="X39" s="660"/>
      <c r="Y39" s="660"/>
      <c r="Z39" s="660"/>
      <c r="AA39" s="660"/>
    </row>
    <row r="40" spans="4:27" ht="13.5" customHeight="1">
      <c r="I40" s="660"/>
      <c r="J40" s="660"/>
      <c r="K40" s="660"/>
      <c r="L40" s="660"/>
      <c r="M40" s="660"/>
      <c r="N40" s="660"/>
      <c r="O40" s="660"/>
      <c r="P40" s="660"/>
      <c r="Q40" s="660"/>
      <c r="R40" s="660"/>
      <c r="S40" s="660"/>
      <c r="T40" s="660"/>
      <c r="U40" s="660"/>
      <c r="V40" s="660"/>
      <c r="W40" s="660"/>
      <c r="X40" s="660"/>
      <c r="Y40" s="660"/>
      <c r="Z40" s="660"/>
      <c r="AA40" s="660"/>
    </row>
    <row r="41" spans="4:27" ht="13.5" customHeight="1">
      <c r="I41" s="660"/>
      <c r="J41" s="660"/>
      <c r="K41" s="660"/>
      <c r="L41" s="660"/>
      <c r="M41" s="660"/>
      <c r="N41" s="660"/>
      <c r="O41" s="660"/>
      <c r="P41" s="660"/>
      <c r="Q41" s="660"/>
      <c r="R41" s="660"/>
      <c r="S41" s="660"/>
      <c r="T41" s="660"/>
      <c r="U41" s="660"/>
      <c r="V41" s="660"/>
      <c r="W41" s="660"/>
      <c r="X41" s="660"/>
      <c r="Y41" s="660"/>
      <c r="Z41" s="660"/>
      <c r="AA41" s="660"/>
    </row>
    <row r="42" spans="4:27" ht="13.5" customHeight="1">
      <c r="I42" s="660"/>
      <c r="J42" s="660"/>
      <c r="K42" s="660"/>
      <c r="L42" s="660"/>
      <c r="M42" s="660"/>
      <c r="N42" s="660"/>
      <c r="O42" s="660"/>
      <c r="P42" s="660"/>
      <c r="Q42" s="660"/>
      <c r="R42" s="660"/>
      <c r="S42" s="660"/>
      <c r="T42" s="660"/>
      <c r="U42" s="660"/>
      <c r="V42" s="660"/>
      <c r="W42" s="660"/>
      <c r="X42" s="660"/>
      <c r="Y42" s="660"/>
      <c r="Z42" s="660"/>
      <c r="AA42" s="660"/>
    </row>
    <row r="45" spans="4:27">
      <c r="D45" s="725" t="s">
        <v>281</v>
      </c>
      <c r="E45" s="725"/>
      <c r="F45" s="725"/>
      <c r="G45" s="725"/>
      <c r="H45" s="725"/>
      <c r="I45" s="725"/>
      <c r="J45" s="725"/>
      <c r="K45" s="725"/>
      <c r="L45" s="725"/>
      <c r="M45" s="725"/>
      <c r="N45" s="725"/>
      <c r="O45" s="725"/>
      <c r="P45" s="725"/>
      <c r="S45" s="26" t="s">
        <v>282</v>
      </c>
    </row>
    <row r="46" spans="4:27">
      <c r="D46" s="725"/>
      <c r="E46" s="725"/>
      <c r="F46" s="725"/>
      <c r="G46" s="725"/>
      <c r="H46" s="725"/>
      <c r="I46" s="725"/>
      <c r="J46" s="725"/>
      <c r="K46" s="725"/>
      <c r="L46" s="725"/>
      <c r="M46" s="725"/>
      <c r="N46" s="725"/>
      <c r="O46" s="725"/>
      <c r="P46" s="725"/>
      <c r="S46" s="26" t="s">
        <v>283</v>
      </c>
    </row>
    <row r="47" spans="4:27">
      <c r="D47" s="44" t="s">
        <v>284</v>
      </c>
    </row>
    <row r="48" spans="4:27" ht="13.5" customHeight="1">
      <c r="D48" s="725" t="s">
        <v>285</v>
      </c>
      <c r="E48" s="725"/>
      <c r="F48" s="725"/>
      <c r="G48" s="725"/>
      <c r="H48" s="725"/>
      <c r="I48" s="725"/>
      <c r="J48" s="725"/>
      <c r="K48" s="725"/>
      <c r="L48" s="725"/>
      <c r="M48" s="725"/>
      <c r="N48" s="725"/>
      <c r="O48" s="725"/>
      <c r="P48" s="725"/>
    </row>
    <row r="49" spans="4:27">
      <c r="D49" s="725"/>
      <c r="E49" s="725"/>
      <c r="F49" s="725"/>
      <c r="G49" s="725"/>
      <c r="H49" s="725"/>
      <c r="I49" s="725"/>
      <c r="J49" s="725"/>
      <c r="K49" s="725"/>
      <c r="L49" s="725"/>
      <c r="M49" s="725"/>
      <c r="N49" s="725"/>
      <c r="O49" s="725"/>
      <c r="P49" s="725"/>
    </row>
    <row r="50" spans="4:27">
      <c r="D50" s="725"/>
      <c r="E50" s="725"/>
      <c r="F50" s="725"/>
      <c r="G50" s="725"/>
      <c r="H50" s="725"/>
      <c r="I50" s="725"/>
      <c r="J50" s="725"/>
      <c r="K50" s="725"/>
      <c r="L50" s="725"/>
      <c r="M50" s="725"/>
      <c r="N50" s="725"/>
      <c r="O50" s="725"/>
      <c r="P50" s="725"/>
    </row>
    <row r="51" spans="4:27" ht="6.75" customHeight="1">
      <c r="D51" s="45"/>
      <c r="E51" s="45"/>
      <c r="F51" s="45"/>
      <c r="G51" s="45"/>
      <c r="H51" s="45"/>
      <c r="I51" s="45"/>
      <c r="J51" s="45"/>
      <c r="K51" s="45"/>
      <c r="L51" s="45"/>
      <c r="M51" s="45"/>
      <c r="N51" s="45"/>
      <c r="O51" s="45"/>
      <c r="P51" s="45"/>
    </row>
    <row r="52" spans="4:27" ht="20.100000000000001">
      <c r="D52" s="46" t="s">
        <v>286</v>
      </c>
    </row>
    <row r="53" spans="4:27" ht="26.45">
      <c r="D53" s="47" t="s">
        <v>287</v>
      </c>
    </row>
    <row r="54" spans="4:27" ht="4.5" customHeight="1">
      <c r="D54" s="47"/>
    </row>
    <row r="55" spans="4:27">
      <c r="D55" s="36"/>
      <c r="E55" s="26" t="s">
        <v>288</v>
      </c>
    </row>
    <row r="56" spans="4:27" ht="20.100000000000001">
      <c r="D56" s="36"/>
      <c r="E56" s="26" t="s">
        <v>289</v>
      </c>
      <c r="X56" s="37" t="s">
        <v>290</v>
      </c>
      <c r="Y56" s="27"/>
      <c r="Z56" s="37" t="s">
        <v>291</v>
      </c>
    </row>
    <row r="57" spans="4:27">
      <c r="D57" s="36"/>
      <c r="E57" s="722" t="s">
        <v>292</v>
      </c>
      <c r="F57" s="723"/>
      <c r="G57" s="723"/>
      <c r="H57" s="723"/>
      <c r="I57" s="723"/>
      <c r="J57" s="723"/>
      <c r="K57" s="723"/>
      <c r="L57" s="723"/>
      <c r="M57" s="723"/>
      <c r="N57" s="660"/>
      <c r="O57" s="660"/>
      <c r="P57" s="660"/>
      <c r="Q57" s="660"/>
      <c r="R57" s="660"/>
      <c r="S57" s="660"/>
      <c r="T57" s="660"/>
      <c r="U57" s="660"/>
      <c r="V57" s="660"/>
      <c r="W57" s="660"/>
      <c r="X57" s="660"/>
      <c r="Y57" s="660"/>
      <c r="Z57" s="660"/>
      <c r="AA57" s="660"/>
    </row>
    <row r="58" spans="4:27">
      <c r="D58" s="36"/>
      <c r="E58" s="723"/>
      <c r="F58" s="723"/>
      <c r="G58" s="723"/>
      <c r="H58" s="723"/>
      <c r="I58" s="723"/>
      <c r="J58" s="723"/>
      <c r="K58" s="723"/>
      <c r="L58" s="723"/>
      <c r="M58" s="723"/>
      <c r="N58" s="660"/>
      <c r="O58" s="660"/>
      <c r="P58" s="660"/>
      <c r="Q58" s="660"/>
      <c r="R58" s="660"/>
      <c r="S58" s="660"/>
      <c r="T58" s="660"/>
      <c r="U58" s="660"/>
      <c r="V58" s="660"/>
      <c r="W58" s="660"/>
      <c r="X58" s="660"/>
      <c r="Y58" s="660"/>
      <c r="Z58" s="660"/>
      <c r="AA58" s="660"/>
    </row>
    <row r="60" spans="4:27" ht="20.100000000000001">
      <c r="D60" s="36"/>
      <c r="E60" s="26" t="s">
        <v>293</v>
      </c>
      <c r="X60" s="37" t="s">
        <v>290</v>
      </c>
      <c r="Y60" s="27"/>
      <c r="Z60" s="37" t="s">
        <v>291</v>
      </c>
    </row>
    <row r="61" spans="4:27">
      <c r="E61" s="722" t="s">
        <v>294</v>
      </c>
      <c r="F61" s="723"/>
      <c r="G61" s="723"/>
      <c r="H61" s="723"/>
      <c r="I61" s="723"/>
      <c r="J61" s="723"/>
      <c r="K61" s="723"/>
      <c r="L61" s="723"/>
      <c r="M61" s="723"/>
      <c r="N61" s="660"/>
      <c r="O61" s="660"/>
      <c r="P61" s="660"/>
      <c r="Q61" s="660"/>
      <c r="R61" s="660"/>
      <c r="S61" s="660"/>
      <c r="T61" s="660"/>
      <c r="U61" s="660"/>
      <c r="V61" s="660"/>
      <c r="W61" s="660"/>
      <c r="X61" s="660"/>
      <c r="Y61" s="660"/>
      <c r="Z61" s="660"/>
      <c r="AA61" s="660"/>
    </row>
    <row r="62" spans="4:27">
      <c r="E62" s="723"/>
      <c r="F62" s="723"/>
      <c r="G62" s="723"/>
      <c r="H62" s="723"/>
      <c r="I62" s="723"/>
      <c r="J62" s="723"/>
      <c r="K62" s="723"/>
      <c r="L62" s="723"/>
      <c r="M62" s="723"/>
      <c r="N62" s="660"/>
      <c r="O62" s="660"/>
      <c r="P62" s="660"/>
      <c r="Q62" s="660"/>
      <c r="R62" s="660"/>
      <c r="S62" s="660"/>
      <c r="T62" s="660"/>
      <c r="U62" s="660"/>
      <c r="V62" s="660"/>
      <c r="W62" s="660"/>
      <c r="X62" s="660"/>
      <c r="Y62" s="660"/>
      <c r="Z62" s="660"/>
      <c r="AA62" s="660"/>
    </row>
    <row r="63" spans="4:27">
      <c r="T63" s="36"/>
    </row>
    <row r="64" spans="4:27" ht="20.100000000000001">
      <c r="D64" s="36"/>
      <c r="E64" s="26" t="s">
        <v>295</v>
      </c>
      <c r="X64" s="37" t="s">
        <v>290</v>
      </c>
      <c r="Z64" s="37" t="s">
        <v>291</v>
      </c>
    </row>
  </sheetData>
  <mergeCells count="75">
    <mergeCell ref="AG1:AK5"/>
    <mergeCell ref="Z61:Z62"/>
    <mergeCell ref="AA61:AA62"/>
    <mergeCell ref="T61:T62"/>
    <mergeCell ref="U61:U62"/>
    <mergeCell ref="V61:V62"/>
    <mergeCell ref="W61:W62"/>
    <mergeCell ref="X61:X62"/>
    <mergeCell ref="Y61:Y62"/>
    <mergeCell ref="I37:AA37"/>
    <mergeCell ref="I38:AA42"/>
    <mergeCell ref="D45:P46"/>
    <mergeCell ref="D48:P50"/>
    <mergeCell ref="E57:M58"/>
    <mergeCell ref="N57:N58"/>
    <mergeCell ref="O57:O58"/>
    <mergeCell ref="R61:R62"/>
    <mergeCell ref="S61:S62"/>
    <mergeCell ref="S57:S58"/>
    <mergeCell ref="T57:T58"/>
    <mergeCell ref="U57:U58"/>
    <mergeCell ref="E61:M62"/>
    <mergeCell ref="N61:N62"/>
    <mergeCell ref="O61:O62"/>
    <mergeCell ref="P61:P62"/>
    <mergeCell ref="Q61:Q62"/>
    <mergeCell ref="AA57:AA58"/>
    <mergeCell ref="V57:V58"/>
    <mergeCell ref="W57:W58"/>
    <mergeCell ref="X57:X58"/>
    <mergeCell ref="E32:G32"/>
    <mergeCell ref="I32:AA32"/>
    <mergeCell ref="P57:P58"/>
    <mergeCell ref="Q57:Q58"/>
    <mergeCell ref="R57:R58"/>
    <mergeCell ref="Y57:Y58"/>
    <mergeCell ref="Z57:Z58"/>
    <mergeCell ref="AK32:AO32"/>
    <mergeCell ref="I33:AA34"/>
    <mergeCell ref="I35:K36"/>
    <mergeCell ref="N35:Z36"/>
    <mergeCell ref="AK31:AO31"/>
    <mergeCell ref="D25:H25"/>
    <mergeCell ref="I25:O25"/>
    <mergeCell ref="P25:Q25"/>
    <mergeCell ref="R25:Z25"/>
    <mergeCell ref="D26:H26"/>
    <mergeCell ref="I26:O26"/>
    <mergeCell ref="P26:Q26"/>
    <mergeCell ref="R26:Z26"/>
    <mergeCell ref="D29:G29"/>
    <mergeCell ref="I29:AA29"/>
    <mergeCell ref="E30:G30"/>
    <mergeCell ref="I30:AA31"/>
    <mergeCell ref="E31:G31"/>
    <mergeCell ref="D23:H23"/>
    <mergeCell ref="I23:Q23"/>
    <mergeCell ref="R23:AA23"/>
    <mergeCell ref="D24:H24"/>
    <mergeCell ref="I24:O24"/>
    <mergeCell ref="P24:Q24"/>
    <mergeCell ref="R24:Z24"/>
    <mergeCell ref="D22:AA22"/>
    <mergeCell ref="J2:U3"/>
    <mergeCell ref="D4:AA4"/>
    <mergeCell ref="D6:H6"/>
    <mergeCell ref="D7:H8"/>
    <mergeCell ref="I7:AA8"/>
    <mergeCell ref="D9:H11"/>
    <mergeCell ref="I9:AA11"/>
    <mergeCell ref="D13:AA14"/>
    <mergeCell ref="N15:AA15"/>
    <mergeCell ref="S16:AA16"/>
    <mergeCell ref="D19:H20"/>
    <mergeCell ref="I19:P20"/>
  </mergeCells>
  <phoneticPr fontId="3"/>
  <hyperlinks>
    <hyperlink ref="AG1:AK5" location="入力シート!A1" display="入力シート" xr:uid="{00000000-0004-0000-0800-000000000000}"/>
  </hyperlinks>
  <printOptions horizontalCentered="1"/>
  <pageMargins left="0.70866141732283472" right="0.70866141732283472" top="0.74803149606299213" bottom="0.74803149606299213" header="0.31496062992125984" footer="0.31496062992125984"/>
  <pageSetup paperSize="9" scale="6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7" ma:contentTypeDescription="新しいドキュメントを作成します。" ma:contentTypeScope="" ma:versionID="3c7a43a5d06a01e09fe9ef05168ae8b0">
  <xsd:schema xmlns:xsd="http://www.w3.org/2001/XMLSchema" xmlns:xs="http://www.w3.org/2001/XMLSchema" xmlns:p="http://schemas.microsoft.com/office/2006/metadata/properties" xmlns:ns2="b3536974-9fce-4a35-afcf-ef12334c33a6" xmlns:ns3="e8f7edb7-df36-41e4-b0e9-dbf4e26f1a20" targetNamespace="http://schemas.microsoft.com/office/2006/metadata/properties" ma:root="true" ma:fieldsID="d1f9b622556cde18c3c1b4de6be303eb" ns2:_="" ns3:_="">
    <xsd:import namespace="b3536974-9fce-4a35-afcf-ef12334c33a6"/>
    <xsd:import namespace="e8f7edb7-df36-41e4-b0e9-dbf4e26f1a2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5" nillable="true" ma:displayName="Taxonomy Catch All Column" ma:hidden="true" ma:list="{5349a10f-76b0-4bc7-baed-8acd8a5555d4}"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EB8EF6-2325-4AC6-86EA-193212A75EEB}"/>
</file>

<file path=customXml/itemProps2.xml><?xml version="1.0" encoding="utf-8"?>
<ds:datastoreItem xmlns:ds="http://schemas.openxmlformats.org/officeDocument/2006/customXml" ds:itemID="{326EFC0A-EDFA-46F4-A140-72F430F0E3F9}"/>
</file>

<file path=customXml/itemProps3.xml><?xml version="1.0" encoding="utf-8"?>
<ds:datastoreItem xmlns:ds="http://schemas.openxmlformats.org/officeDocument/2006/customXml" ds:itemID="{A72F2DAE-9418-45B5-B1AC-00A66C73860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pc123071</dc:creator>
  <cp:keywords/>
  <dc:description/>
  <cp:lastModifiedBy>池邉　愛理　（契約監理課）</cp:lastModifiedBy>
  <cp:revision/>
  <dcterms:created xsi:type="dcterms:W3CDTF">2025-03-24T05:46:19Z</dcterms:created>
  <dcterms:modified xsi:type="dcterms:W3CDTF">2026-09-11T05:27:25Z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ies>
</file>